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05" windowWidth="15240" windowHeight="6435" tabRatio="538" activeTab="1"/>
  </bookViews>
  <sheets>
    <sheet name="шаблон ОКЕИ" sheetId="11" r:id="rId1"/>
    <sheet name="СВОДНАЯ" sheetId="12" r:id="rId2"/>
  </sheets>
  <externalReferences>
    <externalReference r:id="rId3"/>
  </externalReferences>
  <definedNames>
    <definedName name="sub_55" localSheetId="1">СВОДНАЯ!$G$24</definedName>
    <definedName name="_xlnm.Print_Area" localSheetId="1">СВОДНАЯ!$B$1:$P$861</definedName>
  </definedNames>
  <calcPr calcId="145621"/>
</workbook>
</file>

<file path=xl/calcChain.xml><?xml version="1.0" encoding="utf-8"?>
<calcChain xmlns="http://schemas.openxmlformats.org/spreadsheetml/2006/main">
  <c r="G45" i="12" l="1"/>
  <c r="G44" i="12" l="1"/>
  <c r="G43" i="12" l="1"/>
  <c r="G843" i="12" l="1"/>
  <c r="G615" i="12"/>
  <c r="G842" i="12"/>
  <c r="G841" i="12"/>
  <c r="G839" i="12"/>
  <c r="G840" i="12"/>
  <c r="G42" i="12"/>
  <c r="G619" i="12"/>
  <c r="G618" i="12"/>
  <c r="G617" i="12"/>
  <c r="G614" i="12"/>
  <c r="G616" i="12"/>
  <c r="G613" i="12"/>
  <c r="G612" i="12"/>
  <c r="G611" i="12"/>
  <c r="G610" i="12" l="1"/>
  <c r="G609" i="12"/>
  <c r="G608" i="12"/>
  <c r="G607" i="12"/>
  <c r="G35" i="12"/>
  <c r="G36" i="12"/>
  <c r="G37" i="12"/>
  <c r="G38" i="12"/>
  <c r="G39" i="12"/>
  <c r="G40" i="12"/>
  <c r="G41" i="12"/>
  <c r="G352" i="12" l="1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D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D263" i="12"/>
  <c r="G262" i="12"/>
  <c r="G261" i="12"/>
  <c r="G260" i="12"/>
  <c r="G259" i="12"/>
  <c r="G597" i="12" l="1"/>
  <c r="G596" i="12"/>
  <c r="L835" i="12" l="1"/>
  <c r="G834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761" i="12"/>
  <c r="G394" i="12" l="1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601" i="12"/>
  <c r="G602" i="12"/>
  <c r="G603" i="12"/>
  <c r="G605" i="12"/>
  <c r="G606" i="12"/>
  <c r="G620" i="12"/>
  <c r="G621" i="12"/>
  <c r="G622" i="12"/>
  <c r="L623" i="12"/>
  <c r="G624" i="12"/>
  <c r="G625" i="12"/>
  <c r="G626" i="12"/>
  <c r="G627" i="12"/>
  <c r="G628" i="12"/>
  <c r="L629" i="12"/>
  <c r="G630" i="12"/>
  <c r="G631" i="12"/>
  <c r="G632" i="12"/>
  <c r="G633" i="12"/>
  <c r="G634" i="12"/>
  <c r="L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L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L760" i="12"/>
  <c r="G838" i="12"/>
  <c r="G844" i="12"/>
  <c r="G845" i="12"/>
  <c r="G846" i="12"/>
  <c r="G847" i="12"/>
  <c r="G848" i="12"/>
  <c r="L849" i="12"/>
  <c r="G852" i="12"/>
  <c r="G853" i="12"/>
  <c r="G854" i="12"/>
  <c r="G215" i="12" l="1"/>
  <c r="G33" i="12" l="1"/>
  <c r="G32" i="12"/>
  <c r="G34" i="12"/>
  <c r="G31" i="12"/>
  <c r="L396" i="12" l="1"/>
  <c r="G258" i="12" l="1"/>
  <c r="L258" i="12"/>
  <c r="G48" i="12" l="1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6" i="12"/>
  <c r="L217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353" i="12"/>
  <c r="L353" i="12"/>
  <c r="G355" i="12"/>
  <c r="G356" i="12"/>
  <c r="G357" i="12"/>
  <c r="G358" i="12"/>
  <c r="G359" i="12"/>
  <c r="G360" i="12"/>
  <c r="G361" i="12"/>
  <c r="G16" i="12" l="1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46" i="12"/>
  <c r="G47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15" i="12"/>
  <c r="L367" i="12" l="1"/>
  <c r="L393" i="12"/>
  <c r="L381" i="12" l="1"/>
  <c r="L375" i="12"/>
  <c r="L371" i="12"/>
</calcChain>
</file>

<file path=xl/sharedStrings.xml><?xml version="1.0" encoding="utf-8"?>
<sst xmlns="http://schemas.openxmlformats.org/spreadsheetml/2006/main" count="7881" uniqueCount="1568">
  <si>
    <t>Формат А4,  5 цветов, 80г/м²</t>
  </si>
  <si>
    <t> Содержит информационно- справочный блок. ∙ Блок: офсет 70 г/м² (линейка), размер 145х205, 136листов</t>
  </si>
  <si>
    <t>литр</t>
  </si>
  <si>
    <t>тыс.литр</t>
  </si>
  <si>
    <t>Проездные  (трамвай)</t>
  </si>
  <si>
    <t>Проездные (автобус)</t>
  </si>
  <si>
    <t>Вывоз мусора всего</t>
  </si>
  <si>
    <t xml:space="preserve">Картридж Q2612A </t>
  </si>
  <si>
    <t xml:space="preserve">Картридж CE505X lkz принтер HP LaserJet P2055 </t>
  </si>
  <si>
    <t xml:space="preserve">картридж HP C7115A </t>
  </si>
  <si>
    <t xml:space="preserve">Картридж HP Q5949A </t>
  </si>
  <si>
    <t xml:space="preserve">Картридж ML-1210D3 </t>
  </si>
  <si>
    <t xml:space="preserve">тонер-картридж MLT-D108S </t>
  </si>
  <si>
    <t xml:space="preserve">Картридж Kyocera TK-120 </t>
  </si>
  <si>
    <t>Тонер-картридж,NV-Print (аналог Kyocera Mita TK-410), для KM-1620/1635/1650/2020/2035/2050</t>
  </si>
  <si>
    <t>Флешки</t>
  </si>
  <si>
    <t xml:space="preserve">Удлинитель клавиатуры и мыши </t>
  </si>
  <si>
    <t>Сист.блок</t>
  </si>
  <si>
    <t>Видеопроектор</t>
  </si>
  <si>
    <t>Оргтехника и расходы на ее содержание  всего</t>
  </si>
  <si>
    <t>51.15.3</t>
  </si>
  <si>
    <t>ТО метрологи</t>
  </si>
  <si>
    <t>Страхование автотранспорта</t>
  </si>
  <si>
    <t>страхование</t>
  </si>
  <si>
    <t>Мешки для мусора</t>
  </si>
  <si>
    <t>Полотенце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</si>
  <si>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</si>
  <si>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</si>
  <si>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</si>
  <si>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</si>
  <si>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</si>
  <si>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</si>
  <si>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</si>
  <si>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</si>
  <si>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</si>
  <si>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</si>
  <si>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</si>
  <si>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</si>
  <si>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</si>
  <si>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</si>
  <si>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</si>
  <si>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</si>
  <si>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</si>
  <si>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</si>
  <si>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</si>
  <si>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</si>
  <si>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</si>
  <si>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</si>
  <si>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</si>
  <si>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</si>
  <si>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</si>
  <si>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</si>
  <si>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</si>
  <si>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Монитор</t>
  </si>
  <si>
    <t>Ноутбук</t>
  </si>
  <si>
    <t>Принтер МФУ</t>
  </si>
  <si>
    <t>Картридж HP CE285A, HP 85A</t>
  </si>
  <si>
    <t>Картридж HP CB436A</t>
  </si>
  <si>
    <t>Тонер на Kyosera FS C5150DN KX</t>
  </si>
  <si>
    <t>Спрей для чистки мониторов</t>
  </si>
  <si>
    <t>DVD-диски</t>
  </si>
  <si>
    <t>CD - диски</t>
  </si>
  <si>
    <t>Дискеты</t>
  </si>
  <si>
    <t>Салфетки для монитора</t>
  </si>
  <si>
    <t>Мышь</t>
  </si>
  <si>
    <t>Сетевой фильтр</t>
  </si>
  <si>
    <t>кабель USB</t>
  </si>
  <si>
    <t>Блок питания</t>
  </si>
  <si>
    <t>Вентилятор</t>
  </si>
  <si>
    <t>hab</t>
  </si>
  <si>
    <t>Модуль памяти</t>
  </si>
  <si>
    <t>Видеокарта</t>
  </si>
  <si>
    <t>Сетевая  карта</t>
  </si>
  <si>
    <t>Жесткий диск</t>
  </si>
  <si>
    <t>Соль техническая</t>
  </si>
  <si>
    <t>химреактивы</t>
  </si>
  <si>
    <t>51.54.2</t>
  </si>
  <si>
    <t>II квартал</t>
  </si>
  <si>
    <t>тн</t>
  </si>
  <si>
    <t>ГСО хлороформа</t>
  </si>
  <si>
    <t>ГСО жиры</t>
  </si>
  <si>
    <t>магний сернокислый стандарт-титр</t>
  </si>
  <si>
    <t>ТУ 2642-001-33813273-97</t>
  </si>
  <si>
    <t>упаковка</t>
  </si>
  <si>
    <t>Марганец сернокислый 5 или 7 вод.</t>
  </si>
  <si>
    <t>ТУ 6-09-2540</t>
  </si>
  <si>
    <t>Петролейный эфир</t>
  </si>
  <si>
    <t xml:space="preserve">Натрий сернокислый , безводный </t>
  </si>
  <si>
    <t>ГОСТ 4166</t>
  </si>
  <si>
    <t>Калий двухромовокислый</t>
  </si>
  <si>
    <t>ГОСТ 4220</t>
  </si>
  <si>
    <t>ГОСТ 8379 хч</t>
  </si>
  <si>
    <t xml:space="preserve">Натрий уксуснокислый </t>
  </si>
  <si>
    <t>ГОСТ 3769</t>
  </si>
  <si>
    <t xml:space="preserve">Натрий серноватистокислый 5-водн.  </t>
  </si>
  <si>
    <t xml:space="preserve">Хлороформ </t>
  </si>
  <si>
    <t>ТУ 6-09-4263-76</t>
  </si>
  <si>
    <t xml:space="preserve">Люмокупферон </t>
  </si>
  <si>
    <t xml:space="preserve">Сульфат серебра </t>
  </si>
  <si>
    <t>ТУ 6-09-3703</t>
  </si>
  <si>
    <t xml:space="preserve">Аммоний хлористый </t>
  </si>
  <si>
    <t>ГОСТ 3760</t>
  </si>
  <si>
    <t xml:space="preserve">Кислота соляная </t>
  </si>
  <si>
    <t>ГОСТ 3118</t>
  </si>
  <si>
    <t>ГОСТ 4478</t>
  </si>
  <si>
    <t>Реактив Несслера</t>
  </si>
  <si>
    <t>Фильтр обеззоленый "белая лента" D=150,90 мм</t>
  </si>
  <si>
    <t xml:space="preserve"> ГОСТ 61-75</t>
  </si>
  <si>
    <t>Фильтр обеззоленый "синяя  лента" D=90 мм</t>
  </si>
  <si>
    <t>Фильтр обеззоленый "красная  лента"</t>
  </si>
  <si>
    <t xml:space="preserve">аккрединовый желтый ч. или имп. </t>
  </si>
  <si>
    <t>пикрамин-эпсилон чда</t>
  </si>
  <si>
    <t>чда</t>
  </si>
  <si>
    <t>Аммоний надсернокислый</t>
  </si>
  <si>
    <t>ГОСТ 20478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</si>
  <si>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</si>
  <si>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</si>
  <si>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</si>
  <si>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</si>
  <si>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</si>
  <si>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</si>
  <si>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</si>
  <si>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</si>
  <si>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Калий-натрий виннокислый</t>
  </si>
  <si>
    <t xml:space="preserve">Соль Мора </t>
  </si>
  <si>
    <t>ГОСТ 4208</t>
  </si>
  <si>
    <t>ГОСТ 11125-84</t>
  </si>
  <si>
    <t xml:space="preserve">Калий йодистый </t>
  </si>
  <si>
    <t xml:space="preserve">Алюминий сернокислый 18-вод., чда </t>
  </si>
  <si>
    <t>Натрий дихлоризоцианурат, имп.</t>
  </si>
  <si>
    <t xml:space="preserve">Натрий лимоннокислый 3-х замещеный , чда </t>
  </si>
  <si>
    <t>Натрий салициловокислый (салицилат натрия)</t>
  </si>
  <si>
    <t>Ртуть азотнокислая 1-водная</t>
  </si>
  <si>
    <t xml:space="preserve">Аммоний молибденовокислый 4-вод. </t>
  </si>
  <si>
    <t>ГОСТ 3765-78</t>
  </si>
  <si>
    <t>Окись алюминия</t>
  </si>
  <si>
    <t xml:space="preserve">Калия гидроокись </t>
  </si>
  <si>
    <t>Серебро азотнокислое</t>
  </si>
  <si>
    <t xml:space="preserve">Калий хлористый , х.ч. </t>
  </si>
  <si>
    <t>Стандарт-титр рН</t>
  </si>
  <si>
    <t xml:space="preserve">Олово хлорид 2-вод. </t>
  </si>
  <si>
    <t>ТУ 6-09-5393-88</t>
  </si>
  <si>
    <t>ГОСТ 5859-70</t>
  </si>
  <si>
    <t>ТУ 2-642-001-33813273</t>
  </si>
  <si>
    <t xml:space="preserve">Цинк сернокислый 7-вод. </t>
  </si>
  <si>
    <t>ГОСТ 4174</t>
  </si>
  <si>
    <t xml:space="preserve">Натрий NN-диэтилдитиокарбамат чистый </t>
  </si>
  <si>
    <t xml:space="preserve">Натрий сернистокислый б/в </t>
  </si>
  <si>
    <t>ГОСТ 195-77</t>
  </si>
  <si>
    <t>Бумага для фильтрования</t>
  </si>
  <si>
    <t xml:space="preserve">Натрий фосфорнокислый 2-замещ., 12-водн. </t>
  </si>
  <si>
    <t>ГОСТ 4172</t>
  </si>
  <si>
    <t xml:space="preserve">Магний сернокислый 7-вод. </t>
  </si>
  <si>
    <t xml:space="preserve">Аскорбиновая кислота </t>
  </si>
  <si>
    <t>ТУ 64-5-95</t>
  </si>
  <si>
    <t xml:space="preserve">Железо (III)-хлорид,6-вод.,ч., </t>
  </si>
  <si>
    <t>ГОСТ 4147-74</t>
  </si>
  <si>
    <t>Медь сернокислая 5-вод., чда.</t>
  </si>
  <si>
    <t xml:space="preserve">Калий гидрофталат </t>
  </si>
  <si>
    <t>ТУ 6-09-09-304-87</t>
  </si>
  <si>
    <t>Натрия гидрооксид хч.</t>
  </si>
  <si>
    <t>Масло иммерсионное</t>
  </si>
  <si>
    <t>Перекись водорода</t>
  </si>
  <si>
    <t xml:space="preserve">Ацетон </t>
  </si>
  <si>
    <t>ГОСТ 2603-79</t>
  </si>
  <si>
    <t xml:space="preserve">Углерод четыреххлористый </t>
  </si>
  <si>
    <t>ГОСТ 20288</t>
  </si>
  <si>
    <t xml:space="preserve">Ацетат свинца </t>
  </si>
  <si>
    <t>ГОСТ 1024</t>
  </si>
  <si>
    <t>Глицерин хч.,</t>
  </si>
  <si>
    <t>Натрий сернокислый</t>
  </si>
  <si>
    <t>Натрий-аммоний фосфорнокислый</t>
  </si>
  <si>
    <t>Магний сернокислый</t>
  </si>
  <si>
    <t>L-аргинин</t>
  </si>
  <si>
    <t>Трифенилтетразолий хлорид (ТТХ)</t>
  </si>
  <si>
    <t>74.30.9</t>
  </si>
  <si>
    <t>Республика Татарстан, г.Нижнекамск</t>
  </si>
  <si>
    <t>Оцинкованные 28мм, 50 мм</t>
  </si>
  <si>
    <t>Стержни гелевые</t>
  </si>
  <si>
    <t>Цвет черный и синий, 139мм</t>
  </si>
  <si>
    <t>Стержни для мех.карандаш(грифит)</t>
  </si>
  <si>
    <t>Черный,  0,7мм и 0,5мм</t>
  </si>
  <si>
    <t>Стержни шариковые</t>
  </si>
  <si>
    <t>Цвет синий и черный, 151мм, 140мм, евронаконечник 0,5мм</t>
  </si>
  <si>
    <t>Цветной блок, на склейке, размер 8х8х5</t>
  </si>
  <si>
    <t>Тетрадь школьная, 12л</t>
  </si>
  <si>
    <t>Тетрадь 18 листов</t>
  </si>
  <si>
    <t>18 листов, офсет,клетка с полями</t>
  </si>
  <si>
    <t>Тетрадь общая, 48л</t>
  </si>
  <si>
    <t>Тетрадь общая, 96л</t>
  </si>
  <si>
    <t>96 листов, формат А-5, обложка-картон, клетка</t>
  </si>
  <si>
    <t>Точилка</t>
  </si>
  <si>
    <t>Пластмассовая с контейнером</t>
  </si>
  <si>
    <t>Файл</t>
  </si>
  <si>
    <t>Толщина 45 мкм. Формат А4. Прозрачные. Поверхность рифленая. </t>
  </si>
  <si>
    <t>Фломастеры (набор)</t>
  </si>
  <si>
    <t>12 цветов. Яркие цвета с насыщенным блеском. Чернила на водной основе.</t>
  </si>
  <si>
    <t>Фотобумага</t>
  </si>
  <si>
    <t>Формат А-4, глянцевая/матовая  односторонняя(двухсторонняя), для струйной печати</t>
  </si>
  <si>
    <t>Чековая лента</t>
  </si>
  <si>
    <t>Ширина 44мм,, диаметр 50мм</t>
  </si>
  <si>
    <t>Длина ленты 14,5 метров , ширина 4,2 мм</t>
  </si>
  <si>
    <t>29.12.9.</t>
  </si>
  <si>
    <t>Интернет (услуги связи по передаче данных)</t>
  </si>
  <si>
    <t>Сотовая связь</t>
  </si>
  <si>
    <t>Добровольное медицинское страхование</t>
  </si>
  <si>
    <t>Шило канц.</t>
  </si>
  <si>
    <t>Ручка автомат</t>
  </si>
  <si>
    <t>Скрепки (канц.,цветные)</t>
  </si>
  <si>
    <t>аренда</t>
  </si>
  <si>
    <t>единственный поставщик</t>
  </si>
  <si>
    <t>Покупка хозяйственно-питьевой воды</t>
  </si>
  <si>
    <t>качественная поставка коммунальных услуг</t>
  </si>
  <si>
    <t>Обработка сточных вод на биологических очистных сооружениях</t>
  </si>
  <si>
    <t>качественная обработка сточных вод</t>
  </si>
  <si>
    <t>год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</si>
  <si>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</si>
  <si>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</si>
  <si>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</si>
  <si>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</si>
  <si>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</si>
  <si>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своевременная и качественная поставка промышленной воды</t>
  </si>
  <si>
    <t>Поставка природного газа</t>
  </si>
  <si>
    <t>своевременная и качественная 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</si>
  <si>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</si>
  <si>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</si>
  <si>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</si>
  <si>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своевременная и качественная поставка электрической энергии</t>
  </si>
  <si>
    <t>тыс.Квт</t>
  </si>
  <si>
    <t>Код по ОКВЭД
(услуга)</t>
  </si>
  <si>
    <t>51.51.3</t>
  </si>
  <si>
    <t>Снабжение тепловой энергией в горячей воде</t>
  </si>
  <si>
    <t>Тепловая энергия для собственных нужд</t>
  </si>
  <si>
    <t>51.56.4</t>
  </si>
  <si>
    <t>51.56.2</t>
  </si>
  <si>
    <t>51.56.3</t>
  </si>
  <si>
    <t>90.00.1</t>
  </si>
  <si>
    <t>41.00</t>
  </si>
  <si>
    <t>Аренда земельных участков</t>
  </si>
  <si>
    <t>Республика Татарстан, 
г. Нижнекамск</t>
  </si>
  <si>
    <t>пластиковая карта</t>
  </si>
  <si>
    <t>I квартал</t>
  </si>
  <si>
    <t>кг</t>
  </si>
  <si>
    <t>006</t>
  </si>
  <si>
    <t>поверка</t>
  </si>
  <si>
    <t>33.20.9</t>
  </si>
  <si>
    <t>Услуги по поверке приборов</t>
  </si>
  <si>
    <t>ТО АДС</t>
  </si>
  <si>
    <t>ТО Пр.база</t>
  </si>
  <si>
    <t>Дератизация и дезинфекция</t>
  </si>
  <si>
    <t>наличие лицензии</t>
  </si>
  <si>
    <t>Тонер-картридж TK-435 (TaskAlfa 180)</t>
  </si>
  <si>
    <t>Тонер LJ 1010/1012/1015/1018/1020 HP, LJ 1200/1220/1100, Master 100 гр/банка</t>
  </si>
  <si>
    <t>Картридж,Samsung SCX-4200A, for SCX-4200,4220 (3000p, orig)</t>
  </si>
  <si>
    <t>Тонер-картридж(аналог Kyocera Mita TK-435), для TASKalfa 180/181/220/221 (туба 870г.)</t>
  </si>
  <si>
    <t>цветные</t>
  </si>
  <si>
    <t>Картридж Samsung MLT-D109S, for SCX-4300 (2500p, orig)</t>
  </si>
  <si>
    <t>проездные</t>
  </si>
  <si>
    <t>канц.товары</t>
  </si>
  <si>
    <t>51.7</t>
  </si>
  <si>
    <t>51.65.5</t>
  </si>
  <si>
    <t>пара</t>
  </si>
  <si>
    <t>комплект</t>
  </si>
  <si>
    <t>51.55.3</t>
  </si>
  <si>
    <t>ГСО железо</t>
  </si>
  <si>
    <t>ГСО хлориды</t>
  </si>
  <si>
    <t>ГСО фториды</t>
  </si>
  <si>
    <t>ГСО нитраты</t>
  </si>
  <si>
    <t>ГСО сульфаты</t>
  </si>
  <si>
    <t>ГСО фосфаты</t>
  </si>
  <si>
    <t>ГСО цветность</t>
  </si>
  <si>
    <t>ГСО мутность</t>
  </si>
  <si>
    <t>С=4000 ЕМФ</t>
  </si>
  <si>
    <t>ГСО фенол</t>
  </si>
  <si>
    <t>ГСО сульфиды</t>
  </si>
  <si>
    <t>ГСО  цинк</t>
  </si>
  <si>
    <t>ГСО калий</t>
  </si>
  <si>
    <t>ГСО магний</t>
  </si>
  <si>
    <t>ГСО натрий</t>
  </si>
  <si>
    <t>нет</t>
  </si>
  <si>
    <t>74.70.3</t>
  </si>
  <si>
    <t>66.03.3</t>
  </si>
  <si>
    <t>70.20.1</t>
  </si>
  <si>
    <t>Аренда ОС (автотранспорт)</t>
  </si>
  <si>
    <t>71.10</t>
  </si>
  <si>
    <t>60.21.21</t>
  </si>
  <si>
    <t>60.21.11</t>
  </si>
  <si>
    <t>51.47.37</t>
  </si>
  <si>
    <t>64.20.12</t>
  </si>
  <si>
    <t>Качественное радиоподвижная связь.</t>
  </si>
  <si>
    <t>Высокоскоростной интернет</t>
  </si>
  <si>
    <t>74.30</t>
  </si>
  <si>
    <t>требования не установлены, договор заключается с собственником земельного участка</t>
  </si>
  <si>
    <t>классические</t>
  </si>
  <si>
    <t>ГОСТ 51511-2001</t>
  </si>
  <si>
    <t>лист плотного картона или другого материала, обычно размером немного более листа А4, с зажимом для крепления листа(-ов) бумаги, бланков или тетради, предназначенный для записей в полевых условиях.</t>
  </si>
  <si>
    <t>с пластмассовой ручкой, диаметр 0,3см</t>
  </si>
  <si>
    <t>ГОСТ 305-82</t>
  </si>
  <si>
    <t>ГОСТ Р51105-97</t>
  </si>
  <si>
    <t>ТУ 0253-001-7821-2002</t>
  </si>
  <si>
    <t>ГОСТ 8581-78</t>
  </si>
  <si>
    <t>ГОСТ 17479.1-85</t>
  </si>
  <si>
    <t>ТУ 6-57-48-91</t>
  </si>
  <si>
    <t>ГОСТ 21150-75</t>
  </si>
  <si>
    <t>Объем флакона 0,357</t>
  </si>
  <si>
    <t>ТУ 38.101529-75</t>
  </si>
  <si>
    <t>72.4</t>
  </si>
  <si>
    <t>90.00.2</t>
  </si>
  <si>
    <t>хч или чда</t>
  </si>
  <si>
    <t>Наличие лицензии</t>
  </si>
  <si>
    <t>запрос предложений</t>
  </si>
  <si>
    <t>запрос ценовых котировок</t>
  </si>
  <si>
    <t>51.64.2</t>
  </si>
  <si>
    <t>ТУ 2152-027-00204872-2011 сорт 1</t>
  </si>
  <si>
    <t>Амбарная книга (книга учёта)</t>
  </si>
  <si>
    <t>96 листов  в клетку, обложка плотный картон</t>
  </si>
  <si>
    <t>да</t>
  </si>
  <si>
    <t>Антистеплер</t>
  </si>
  <si>
    <t xml:space="preserve">Материал изготовления комбинированный: металл+пластик. </t>
  </si>
  <si>
    <t>Блок для записей</t>
  </si>
  <si>
    <t>Блок-кубик  проклееный (9×9х9, цветной блок)</t>
  </si>
  <si>
    <t>Блок для записи с клеем</t>
  </si>
  <si>
    <t>Блок-кубик  с клеевым краем (76×76,  100 листов, цветной блок)</t>
  </si>
  <si>
    <t>Булавки английские</t>
  </si>
  <si>
    <t>Бумага А - 4</t>
  </si>
  <si>
    <t>Бумага А-3</t>
  </si>
  <si>
    <t>210мм (длина 30м, втулка 12мм)</t>
  </si>
  <si>
    <t>Бумага писчая</t>
  </si>
  <si>
    <t>(А4,65г,132%CIE, 500 листов)</t>
  </si>
  <si>
    <t>Бумага цветная (А-4)</t>
  </si>
  <si>
    <t>Ватман</t>
  </si>
  <si>
    <t> 200г, СПб, Гост 597</t>
  </si>
  <si>
    <t>Готовальня (набор из циркуля)</t>
  </si>
  <si>
    <t>Состоящий из 5 предметов - циркуля, рейсфедерной вставки и пенала с запасным грифелем. </t>
  </si>
  <si>
    <t>Гуашь</t>
  </si>
  <si>
    <t>Набор из 12 цветов</t>
  </si>
  <si>
    <t>набор</t>
  </si>
  <si>
    <t>Дырокол</t>
  </si>
  <si>
    <t>пробивная способность до 25 л.</t>
  </si>
  <si>
    <t>Ежедневник большой</t>
  </si>
  <si>
    <t>Классической формы.  Размер 32 мм,19мм,51мм</t>
  </si>
  <si>
    <t>Калькулятор</t>
  </si>
  <si>
    <t>Настольный бухгалтерский калькулятор. - ЖК-дисплей 12 разрядов. - Крупные цифры и кнопки. - Два режима округления. - Клавиша '00'. - Две ячейки памяти.</t>
  </si>
  <si>
    <t>Кисточки худож</t>
  </si>
  <si>
    <t>Кисть белка</t>
  </si>
  <si>
    <t>Объем 50гр</t>
  </si>
  <si>
    <t>Клей карандаш</t>
  </si>
  <si>
    <t>Объем 15гр</t>
  </si>
  <si>
    <t>Клей ПВА</t>
  </si>
  <si>
    <t>Объем 85гр</t>
  </si>
  <si>
    <t>Кнопки канцелярские</t>
  </si>
  <si>
    <t xml:space="preserve">Металлические </t>
  </si>
  <si>
    <t>Краска штемпельная</t>
  </si>
  <si>
    <t>Линейка</t>
  </si>
  <si>
    <t>Магниты канцелярские</t>
  </si>
  <si>
    <t>Магниты для досок. Яркие цвета. Диаметр 30 мм</t>
  </si>
  <si>
    <t>Маркер (текстомаркер)</t>
  </si>
  <si>
    <t>Чернила на спиртовой основе, светостойкие. Круглый наконечник. Толщина линии 1-3 мм.</t>
  </si>
  <si>
    <t>Набор трафаретов</t>
  </si>
  <si>
    <t>Трафарет букв и цифр</t>
  </si>
  <si>
    <t>Набор цв ручек</t>
  </si>
  <si>
    <t>Набор шариковых ручек из четырех цветов: синий, зеленый, красный, черный</t>
  </si>
  <si>
    <t>Нож канцелярский</t>
  </si>
  <si>
    <t>Металлические направляющие для лезвия. Резиновые вставки на рукоятке для удобного расположения в руке. Надежная фиксация лезвия </t>
  </si>
  <si>
    <t>Ножницы</t>
  </si>
  <si>
    <t>Пластиковые анатомические кольца с резиновыми вставками. Надежный элемент крепления </t>
  </si>
  <si>
    <t>Плотная, формат А4</t>
  </si>
  <si>
    <t>Папка "Корона" (толст.)</t>
  </si>
  <si>
    <t>моющие</t>
  </si>
  <si>
    <t>миллилитр</t>
  </si>
  <si>
    <t>грамм</t>
  </si>
  <si>
    <t>Моющие средства всего</t>
  </si>
  <si>
    <t>медосмотр</t>
  </si>
  <si>
    <t>85.12</t>
  </si>
  <si>
    <t xml:space="preserve">Периодический медицинский осмотр </t>
  </si>
  <si>
    <t>сентябрь
2013г.</t>
  </si>
  <si>
    <t xml:space="preserve">Периодический медицинский осмотр (с заключением профпатолога) </t>
  </si>
  <si>
    <t xml:space="preserve">29.23.9
74.30.1
74.30.9
</t>
  </si>
  <si>
    <t>Обслуживание вентиляционных систем (замеры на эффективность)</t>
  </si>
  <si>
    <t>Медосмотр всего</t>
  </si>
  <si>
    <t>произв.контроль</t>
  </si>
  <si>
    <t>аттестация</t>
  </si>
  <si>
    <t xml:space="preserve">Аттестация рабочих мест </t>
  </si>
  <si>
    <t xml:space="preserve"> Аккредитация</t>
  </si>
  <si>
    <t xml:space="preserve">рабочее место </t>
  </si>
  <si>
    <t xml:space="preserve">Оргтехника и расходы на ее содержание </t>
  </si>
  <si>
    <t>услуги связи</t>
  </si>
  <si>
    <t>64.20.11</t>
  </si>
  <si>
    <t>Услуги местной телефонной связи</t>
  </si>
  <si>
    <t xml:space="preserve">предоставление цифрового потока (100 номеров), абонлинии, местных соединений без тарификации, внутризоновых соединений </t>
  </si>
  <si>
    <t>Услуги связи всего</t>
  </si>
  <si>
    <t>1. разовые</t>
  </si>
  <si>
    <t>Химреактивы всего</t>
  </si>
  <si>
    <t>тыс.м³</t>
  </si>
  <si>
    <t>Канцелярские товары всего</t>
  </si>
  <si>
    <t>ГСМ всего</t>
  </si>
  <si>
    <t>запчасти</t>
  </si>
  <si>
    <t>50.30.1</t>
  </si>
  <si>
    <t>Запчасти всего</t>
  </si>
  <si>
    <t>С арочным механизмом "Комус", картон, цвет папки - черный, синий, красный,серый;  ширина корешка - 75мм, 50мм</t>
  </si>
  <si>
    <t>Папка для бумаг с завязками, выполнена из высококачественного немелованного картона</t>
  </si>
  <si>
    <t>Папка конверт</t>
  </si>
  <si>
    <t xml:space="preserve">Для хранения и переноски документов.  Закрывается на кнопку. </t>
  </si>
  <si>
    <t>Папка с вкладышами (файлами)</t>
  </si>
  <si>
    <t>Папка на 40 файлах</t>
  </si>
  <si>
    <t>Папка с завязками картон</t>
  </si>
  <si>
    <t>Папка с зажимом пластиковая</t>
  </si>
  <si>
    <t>Папка скорос-тель с пружинным  механизмом.</t>
  </si>
  <si>
    <t>Папка-уголок прозрачн.</t>
  </si>
  <si>
    <t>Папка-уголок для хранения документов. Изготовлена из жесткой полипропиленовой плёнки. Толщина - 180 мкм. Формат А4. Цвет - прозрачный</t>
  </si>
  <si>
    <t>Планшетка</t>
  </si>
  <si>
    <t>Подставка для календаря</t>
  </si>
  <si>
    <t xml:space="preserve">информ. услуги </t>
  </si>
  <si>
    <t>Информационная база ГИС</t>
  </si>
  <si>
    <t>Техническая электронная база данных (эл.архив)</t>
  </si>
  <si>
    <t>"Техэксперт" (информац-ая, техничекая программа)</t>
  </si>
  <si>
    <t>программное обеспечение</t>
  </si>
  <si>
    <t>Программное обеспечение всего</t>
  </si>
  <si>
    <t>мусор</t>
  </si>
  <si>
    <t>Аккумуляторы</t>
  </si>
  <si>
    <t>Ветошь промасленная</t>
  </si>
  <si>
    <t>Минеральная вата</t>
  </si>
  <si>
    <t>Отработанное масло</t>
  </si>
  <si>
    <t>Отходы ЛКМ</t>
  </si>
  <si>
    <t>Покрышки отработанные</t>
  </si>
  <si>
    <t>Строительные отходы</t>
  </si>
  <si>
    <t>ТБО</t>
  </si>
  <si>
    <t>Фильтры отработанные</t>
  </si>
  <si>
    <t>черный</t>
  </si>
  <si>
    <t>цветной</t>
  </si>
  <si>
    <t xml:space="preserve"> для LCD-мониторов, КПК, мобильных телефонов 250 мл</t>
  </si>
  <si>
    <t xml:space="preserve">Blank DVD+RW,4,7Gb,16х </t>
  </si>
  <si>
    <t xml:space="preserve">Blank CD-RW,700Mb 8-16x </t>
  </si>
  <si>
    <t>Дискеты Verbatim MF 2HD 3,5" флоппи-диски</t>
  </si>
  <si>
    <t>Влажные, для LCD мониторов либо универсальные</t>
  </si>
  <si>
    <t>Цвет – черный или черно-серебристый; Количество клавиш – 104 ; Интерфейс –PS/2; Раскладка кириллицы – Windows, цвет отличный от английской раскладки;</t>
  </si>
  <si>
    <t>Тип – оптическая, 800dpi; Цвет – цветная; Интерфейс –USB; Органы управления – не менее 2-х стандартных клавиш и 1 колесо прокрутки;</t>
  </si>
  <si>
    <t>Не менее 4Gb</t>
  </si>
  <si>
    <t>Длина: не менее 3м Выходные розетки: не менее 5 шт, Сетевой фильтр ZIS Pilot-S 5M или аналог. Гарантия 1 год.</t>
  </si>
  <si>
    <t>Длина: не менее 1м</t>
  </si>
  <si>
    <t>Мощность – не менее 600 Вт; Система охлаждения – 1 вентилятор; Стандарт - ATX12V 2.3; Частота -50, 60 Гц;</t>
  </si>
  <si>
    <t>Стандарт - ATX12V 2.3</t>
  </si>
  <si>
    <t>Ethernet коммутатор: не мнее 8 портов, Гарантия 3 года в авторизованном  сервисном центре.</t>
  </si>
  <si>
    <t>не менее 1 Гб</t>
  </si>
  <si>
    <t>Количество поддерживаемых мониторов – 1 или 2; Разрешение - 2560x1600; Объем видеопамяти - 1024 Мб; Тип видеопамяти - GDDR3; Частота видеопамяти - 1580 МГц; Разрядность шины видеопамяти - 128 бит; Разъемы - DVI, поддержка HDCP, HDMI, VGA; Поддержка стандартов - DirectX 10.1, OpenGL 3.2.</t>
  </si>
  <si>
    <t>Сетевая карта D-Link GE-528T</t>
  </si>
  <si>
    <t>не менее 500 Гб</t>
  </si>
  <si>
    <t>Размер экрана по диагонали 19.0", Интерфейсы VGA(D-Sub), Тип матрицы — TN,Разрешение не менее - 1440 х 900 пикселей, Время отклика — не менее 5 мс., Кабель питание 220 вольт</t>
  </si>
  <si>
    <t>Процессор: Intel Core i5 2410M  2300 МГц, Частота шины -  2660 МГц; Количество ядер – 2;Кэш 2-го уровня- не менее 512 Kb., Оперативная память, Тип DDR III, объём памяти 4096 Мб; Дисплей – 17.5дюймов. Разрешение - 1920x1080.Видеопамять – 1024 Мб.Оптический привод - Blu-Ray Combo, внутренний.Жесткий диск - 640 Гб, интерфейс - Serial ATA, скорость вращения - 5400 об/мин, Встроенная звуковая карта;Встроенная сетевая карта - 10/100/1000 Мбит/cек.;Встроенный Bluetooth;Встроенный  Wi-Fi 802.11g;Встроенная Веб-камера;Вес – не более 2.8 кгПредустановленная операционная система Windows 7 и активированная.</t>
  </si>
  <si>
    <t>Материнская плата Форм – фактор mATX; Чипсет - Intel или эквивалент; Поддержка оперативной памяти  до 8 Gb DDR III DIMM, поддержка двухканального режима работы памяти; Встроенная сетевая карта - 10/100/1000 Мбит/cек.; Порты USB Видеокарта, Графический процессор – не  ниже GeForce GT 240; Защиты – от перенапряжения, перегрузки, короткого замыкания. Предустановленная операционная система Windows 7 и активированная.</t>
  </si>
  <si>
    <t>Устройство: принтер/сканер/копир, Тип печати: черно-белая, Технология печати: лазерная, Размещение: настольный, Принтер, Максимальный формат:A4, Максимальное разрешение для ч/б печати: не менее 1200x600 dpi, Скорость печати: не менее 18 стр/мин (ч/б А4), не менее 10 стр/мин (ч/б А3)</t>
  </si>
  <si>
    <t>Рекомендуемая область применения для офиса Реальное разрешение 1280x800 Широкоформатный</t>
  </si>
  <si>
    <t>51.44.2</t>
  </si>
  <si>
    <t>ГОСТ 25336-82</t>
  </si>
  <si>
    <t>ГОСТ 1770</t>
  </si>
  <si>
    <t>ГОСТ 1770 2 кл.т.</t>
  </si>
  <si>
    <t>Воронка делительная на 250 мл.</t>
  </si>
  <si>
    <t>51.65.2</t>
  </si>
  <si>
    <t xml:space="preserve">Электрод комбинированый для рН </t>
  </si>
  <si>
    <t>51.46</t>
  </si>
  <si>
    <t>51.47.2</t>
  </si>
  <si>
    <t>Фольга для микробиологии (многоразовая)</t>
  </si>
  <si>
    <t>Прокладки для хроматографа "Кристаллюкс- 4000М"             №МКУБ 711111.020    №МКУБ 711111.019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</si>
  <si>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</si>
  <si>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</si>
  <si>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</si>
  <si>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</si>
  <si>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ИТОГО 1 КВАРТАЛ</t>
  </si>
  <si>
    <t>ИТОГО II КВАРТАЛ</t>
  </si>
  <si>
    <t>ИТОГО IV КВАРТАЛ</t>
  </si>
  <si>
    <t>ИТОГО III КВАРТАЛ</t>
  </si>
  <si>
    <t>IV КВАРТАЛ</t>
  </si>
  <si>
    <t>Генеральный директор ОАО "ВК и ЭХ"</t>
  </si>
  <si>
    <t>И.Н. Нуртдинов</t>
  </si>
  <si>
    <t>Заместитель генерального директора по экономике</t>
  </si>
  <si>
    <t>Е.И. Архипова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</si>
  <si>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</si>
  <si>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</si>
  <si>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</si>
  <si>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</si>
  <si>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</si>
  <si>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Испытания всего</t>
  </si>
  <si>
    <t>Изготовлена из пластика  с отделениями для ручек, бумаг, маркеров, канцелярских принадлежностей. Крепление для календаря (дужки) прикрепленны ко дну подставки.</t>
  </si>
  <si>
    <t>Ручка гелевая</t>
  </si>
  <si>
    <t xml:space="preserve"> Быстросохнущие чернила. Пластиковый прозрачный корпус с металлическим наконечником. Толщина линии - 0,3мм. Цвет чернил - синий и черный. Сменный стержень</t>
  </si>
  <si>
    <t>Ручка шариковая</t>
  </si>
  <si>
    <t>Чернила на маслянной основе, цвет синий и черный</t>
  </si>
  <si>
    <t>С резиновой манжеткой для пальцев. Чернила на масляной основе.</t>
  </si>
  <si>
    <t>типографские расходы</t>
  </si>
  <si>
    <t>Дизельное топливо</t>
  </si>
  <si>
    <t>Бензин  АИ - 76</t>
  </si>
  <si>
    <t>Бензин  АИ - 92</t>
  </si>
  <si>
    <t>Бензин  АИ - 95</t>
  </si>
  <si>
    <t>Масло   ВМГЗ (гидравлическое)</t>
  </si>
  <si>
    <t>Масло  М8В2 (дизельное)</t>
  </si>
  <si>
    <t>Масло Лукойл</t>
  </si>
  <si>
    <t>Тосол</t>
  </si>
  <si>
    <t>Литол</t>
  </si>
  <si>
    <t>Моторное масло</t>
  </si>
  <si>
    <t>Масло ESSOLUBE</t>
  </si>
  <si>
    <t>Нигрол</t>
  </si>
  <si>
    <t>ГСМ</t>
  </si>
  <si>
    <t>51.55</t>
  </si>
  <si>
    <t>51.51.2</t>
  </si>
  <si>
    <t>тормозная жидкость</t>
  </si>
  <si>
    <t>Бензин А-80</t>
  </si>
  <si>
    <t>м³</t>
  </si>
  <si>
    <t>Формат A4, 80г/м², белизна 146%</t>
  </si>
  <si>
    <t>Формат А3 ( 80г/м², белизна 146%)</t>
  </si>
  <si>
    <t>Вакцинация против гепатита А</t>
  </si>
  <si>
    <t>ПНД (психиатрическое.освидетельствование)</t>
  </si>
  <si>
    <t>Мед.осмотр (декретированного персонала)</t>
  </si>
  <si>
    <t xml:space="preserve">
74.30.9.
</t>
  </si>
  <si>
    <t xml:space="preserve"> для факса Panasonic KX-FA57A</t>
  </si>
  <si>
    <t>термопленка</t>
  </si>
  <si>
    <t>TK-1100 тонер-картридж для Kyocera</t>
  </si>
  <si>
    <t>Тонер-картридж,Kyocera Mita TK-580C( cyan FS-C5150DN,black FS-C5150DN</t>
  </si>
  <si>
    <t>Картридж NV-Print ( аналог Canon 728), для MF4410, MF4430, MF4450</t>
  </si>
  <si>
    <t>Тонер Samsung SCX-4100/4200/4220 Master</t>
  </si>
  <si>
    <t>Тонер на Samsung CLP 510</t>
  </si>
  <si>
    <t xml:space="preserve">Тонер LJ P1005/1006/1102 Master </t>
  </si>
  <si>
    <t>Тонер ТК-110/120/140</t>
  </si>
  <si>
    <t>Тонер Canon FX-10 для L100/120, MF4018, MF4120, MF4140, MF 4150.</t>
  </si>
  <si>
    <t>тонер-картридж Samsung  SCX-D4200A</t>
  </si>
  <si>
    <t>Копикартридж, Kyocera</t>
  </si>
  <si>
    <t>Картридж на SAMSUNG SCX-4216D3</t>
  </si>
  <si>
    <t>Клавиатура</t>
  </si>
  <si>
    <t>Наушники</t>
  </si>
  <si>
    <t>Колонки</t>
  </si>
  <si>
    <t>Оказание информационных услуг</t>
  </si>
  <si>
    <t>Лицензионная программа (сетевая версия)  AutoCAD (ПТО)</t>
  </si>
  <si>
    <t>май 2014г.</t>
  </si>
  <si>
    <t>июнь 2014г.</t>
  </si>
  <si>
    <t>март 2014г.</t>
  </si>
  <si>
    <t>Программа "Грандсмета"</t>
  </si>
  <si>
    <t>февраль 2014г.</t>
  </si>
  <si>
    <t>Техническое обследование инженерных сетей ГВС, ХВС и водоотведения</t>
  </si>
  <si>
    <t>разработка проекта</t>
  </si>
  <si>
    <t>Проект сторительства аварийно-сбросного резервуара КНС с. Афанасово</t>
  </si>
  <si>
    <t>апрель 2014г</t>
  </si>
  <si>
    <t>Разработка проект строительства и реконструкции коллекторов и КНС</t>
  </si>
  <si>
    <t>январь 2014</t>
  </si>
  <si>
    <t>Аккредитация ХБЛ</t>
  </si>
  <si>
    <t>июль 2014г</t>
  </si>
  <si>
    <t>0.2</t>
  </si>
  <si>
    <t>Лампы ДРЛ, ДНАТ</t>
  </si>
  <si>
    <t>Изношенная спецодежда</t>
  </si>
  <si>
    <t>Полипропиленовая мензурка  на 1000 мл</t>
  </si>
  <si>
    <t>Колба коническая термостойкая без шлифа на 500 мл</t>
  </si>
  <si>
    <t>Колбы конические  со  шлифом и  стеклянной пробкой  термостойкие на 1000 мл</t>
  </si>
  <si>
    <t>Колбы конические термостойкие без шлифа на 250 мл</t>
  </si>
  <si>
    <t>Колба мерная на 500 мл с притертой пробкой</t>
  </si>
  <si>
    <t xml:space="preserve">Колба мерная без  шлифа  на 1000 мл </t>
  </si>
  <si>
    <t>Колба мерная со шлифом  на 1000 мл с притертой пробкой</t>
  </si>
  <si>
    <t xml:space="preserve">Колба мерная  без шлифа на 250 мл </t>
  </si>
  <si>
    <t>Колба мерная ТС без  шлифа на 50 мл с</t>
  </si>
  <si>
    <t>Колба мерная со шлифом на 50 мл с притертой пробкой</t>
  </si>
  <si>
    <t xml:space="preserve">Колба мерная  без шлифа на 200 мл </t>
  </si>
  <si>
    <t xml:space="preserve">Колба мерная ТС без  шлифа на 100 мл </t>
  </si>
  <si>
    <t>Колба мерная со шлифом на 100 мл с притертой пробкой</t>
  </si>
  <si>
    <t>Пипетка на 1 мл с полным сливом</t>
  </si>
  <si>
    <t>Пипетка на 2 мл с полным сливом</t>
  </si>
  <si>
    <t>Пипетка на 5 мл с полным сливом</t>
  </si>
  <si>
    <t>Пипетка на 10 мл с полным сливом</t>
  </si>
  <si>
    <t>Колба- приемник  плоскодонная термостойкая со шлифом на 500 мл.</t>
  </si>
  <si>
    <t>Колба- приемник  плоскодонная термостойкая со шлифом на 1000 мл.</t>
  </si>
  <si>
    <t>Колба- приемник круглодонная термостойкая со шлифом на 1000 мл.</t>
  </si>
  <si>
    <t>Воронка диаметр 35 мм</t>
  </si>
  <si>
    <t>Воронка диаметр 56 мм</t>
  </si>
  <si>
    <t>Воронка диаметр 100 мм</t>
  </si>
  <si>
    <t>Поглотительный сосуд Рихтера скоростной</t>
  </si>
  <si>
    <t xml:space="preserve">Шланг силиконовый </t>
  </si>
  <si>
    <t>Воронка делительная  грушевидная на 1000 мл</t>
  </si>
  <si>
    <t>Воронка делительная на 50 мл</t>
  </si>
  <si>
    <t xml:space="preserve">Микрошприц для газового хроматографа </t>
  </si>
  <si>
    <t xml:space="preserve">Пробки силиконовые 16/24 </t>
  </si>
  <si>
    <t>Пробки силиконовые 13/20</t>
  </si>
  <si>
    <t>Пробки стеклянные 19/26</t>
  </si>
  <si>
    <t>Электрод углеситалловый для полярографа АВС 1.1</t>
  </si>
  <si>
    <t xml:space="preserve">подставки под цилиндры на 100 мл  </t>
  </si>
  <si>
    <t>Кюветы на 1мл</t>
  </si>
  <si>
    <t>Кюветы на 50мл</t>
  </si>
  <si>
    <t xml:space="preserve">стеклоуглеродная ячейка для поляпографа АВС-1.1 </t>
  </si>
  <si>
    <t>Электрод сравнения лабораторный</t>
  </si>
  <si>
    <t xml:space="preserve">Комплект фильтров </t>
  </si>
  <si>
    <r>
      <t>Термометр ТЛ-4 кл. точности 0,2  диапазон 200….250</t>
    </r>
    <r>
      <rPr>
        <sz val="11"/>
        <color theme="1"/>
        <rFont val="Times New Roman"/>
        <family val="2"/>
        <charset val="204"/>
      </rPr>
      <t>ºС</t>
    </r>
  </si>
  <si>
    <r>
      <t>Термометр  ТЛ-4 кл.точности 0,2, диапазон  -30….+20</t>
    </r>
    <r>
      <rPr>
        <sz val="11"/>
        <color theme="1"/>
        <rFont val="Times New Roman"/>
        <family val="2"/>
        <charset val="204"/>
      </rPr>
      <t>º</t>
    </r>
    <r>
      <rPr>
        <sz val="10"/>
        <rFont val="Times New Roman"/>
        <family val="1"/>
        <charset val="204"/>
      </rPr>
      <t>С</t>
    </r>
  </si>
  <si>
    <r>
      <t>Термометр ТЛ-4 кл. точности 0,2,  диапазон 50….100</t>
    </r>
    <r>
      <rPr>
        <sz val="11"/>
        <color theme="1"/>
        <rFont val="Times New Roman"/>
        <family val="2"/>
        <charset val="204"/>
      </rPr>
      <t>ºС</t>
    </r>
  </si>
  <si>
    <t xml:space="preserve">Коробка  стерилизации </t>
  </si>
  <si>
    <t xml:space="preserve">стол-мойка с полипропиленовой мойкой </t>
  </si>
  <si>
    <t>наконечники к дозатору БИОХИТ, объем 300 мкл, номер по каталогу 780011</t>
  </si>
  <si>
    <t xml:space="preserve">Колонка хроматографическая </t>
  </si>
  <si>
    <t xml:space="preserve">Эксикатор без крана внутрен.диаметр 250 мм  </t>
  </si>
  <si>
    <t>Цилиндр мерный  2 класса точности на 25 см3 с притертой  стеклянной пробкой</t>
  </si>
  <si>
    <t xml:space="preserve">узкогорлая бутыль  из  полиэтилена с завинчивающейся пробкой для жидкостей  </t>
  </si>
  <si>
    <t>Перманганат калия ФС 42-3007-93</t>
  </si>
  <si>
    <t>Крахмал растворимый</t>
  </si>
  <si>
    <t>Натрий углекислый б/в</t>
  </si>
  <si>
    <t xml:space="preserve">Сульфат аммония </t>
  </si>
  <si>
    <t xml:space="preserve">Гексан осч </t>
  </si>
  <si>
    <t>Кислота фосфорная</t>
  </si>
  <si>
    <t>Аммиак водный 25 %</t>
  </si>
  <si>
    <t>Кислота сульфосалициловая</t>
  </si>
  <si>
    <t>Кислота серная</t>
  </si>
  <si>
    <t>Уксусная кислота</t>
  </si>
  <si>
    <t>Бутиловый эфир уксусной кислоты</t>
  </si>
  <si>
    <t>Кислота азотная</t>
  </si>
  <si>
    <t xml:space="preserve">Натрий нитропруссидный </t>
  </si>
  <si>
    <t>Бумага универсальная  индикаторная</t>
  </si>
  <si>
    <t xml:space="preserve">Дифенилкарбазид </t>
  </si>
  <si>
    <t>Соляная кислота стандпрт-титр</t>
  </si>
  <si>
    <t xml:space="preserve"> фенол </t>
  </si>
  <si>
    <t>Нафтоловый зеленый Б</t>
  </si>
  <si>
    <t xml:space="preserve">Ферроин чда, </t>
  </si>
  <si>
    <t xml:space="preserve">Натрий хлористый хч, </t>
  </si>
  <si>
    <t>Агар эндо</t>
  </si>
  <si>
    <t xml:space="preserve">Дезинфицирующий материал для бак. лаборатории </t>
  </si>
  <si>
    <t xml:space="preserve">Кристаллический фиолетовый </t>
  </si>
  <si>
    <t>Калий сурьмяно- виннокислый (антимонилтартрат)</t>
  </si>
  <si>
    <t xml:space="preserve">Сульфаминовая  кислота </t>
  </si>
  <si>
    <t xml:space="preserve">Сульфаниловая кислота </t>
  </si>
  <si>
    <t xml:space="preserve">Фуксин основной </t>
  </si>
  <si>
    <t xml:space="preserve">Йод кристаллический </t>
  </si>
  <si>
    <t>кальция хлорид безводный</t>
  </si>
  <si>
    <t>Ртуть азотнокислая (II) 1-водная</t>
  </si>
  <si>
    <t>Тетрартутьацетатфлуоресцеин</t>
  </si>
  <si>
    <t xml:space="preserve">кислота салициловая </t>
  </si>
  <si>
    <t>Бром</t>
  </si>
  <si>
    <t>натрий азотистокислый</t>
  </si>
  <si>
    <t xml:space="preserve">Пептон сухой ферментативный </t>
  </si>
  <si>
    <t>Реактив Грисса</t>
  </si>
  <si>
    <t>Кислота азотная стандарт-титр</t>
  </si>
  <si>
    <t>ГСО йодид-ион</t>
  </si>
  <si>
    <t>Кислота щавелевая</t>
  </si>
  <si>
    <t>Дипиколиновая кислота</t>
  </si>
  <si>
    <t>Борная кислота</t>
  </si>
  <si>
    <t>Этилендиамин</t>
  </si>
  <si>
    <t>ТУ 2293-029-23050963-2006</t>
  </si>
  <si>
    <t>ГОСТ 29227 2 кл.точн.</t>
  </si>
  <si>
    <t>d=5 мм</t>
  </si>
  <si>
    <t>ЭСК - 10603</t>
  </si>
  <si>
    <t>серия МШ-10</t>
  </si>
  <si>
    <t>без отвертсия</t>
  </si>
  <si>
    <t>для поляпографа АВС-1.1</t>
  </si>
  <si>
    <t>пластмассовые</t>
  </si>
  <si>
    <t>для флюората</t>
  </si>
  <si>
    <t>для КФК-3КМ</t>
  </si>
  <si>
    <t>многоразовая</t>
  </si>
  <si>
    <t>ЭВЛ- 1М4</t>
  </si>
  <si>
    <t>для газоанализатора "Автотест-01-04М"</t>
  </si>
  <si>
    <t xml:space="preserve"> кл. точности 0,2  диапазон 200….250ºС</t>
  </si>
  <si>
    <t>кл.точности 0,2, диапазон  -30….+20ºС</t>
  </si>
  <si>
    <t>кл. точности 0,2,  диапазон 50….100ºС</t>
  </si>
  <si>
    <t xml:space="preserve"> КФ-3</t>
  </si>
  <si>
    <t xml:space="preserve"> КФ-6</t>
  </si>
  <si>
    <t>размер 900х600мм высота 900 мм</t>
  </si>
  <si>
    <t>номер по каталогу 780011</t>
  </si>
  <si>
    <t>стеклянная с пришлифованной пробкой внутр. Диаметр 10 мм, длина 20 см.</t>
  </si>
  <si>
    <t>объем 250мл</t>
  </si>
  <si>
    <t>объем 500 мл</t>
  </si>
  <si>
    <t xml:space="preserve"> С= 1,0 мг/см3</t>
  </si>
  <si>
    <t>С= 1,0 мг/см3</t>
  </si>
  <si>
    <t xml:space="preserve"> С= 500 град цветности</t>
  </si>
  <si>
    <t>С= 0,200 г/дм3</t>
  </si>
  <si>
    <t>ГОСТ 435-77 чда</t>
  </si>
  <si>
    <t>ГОСТ 20490-75</t>
  </si>
  <si>
    <t>ГОСТ 10163-76 чда</t>
  </si>
  <si>
    <t>ТУ 6-02-1244-83</t>
  </si>
  <si>
    <t xml:space="preserve"> ГОСТ 199</t>
  </si>
  <si>
    <t>ТУ 6-09-3375-78 осч</t>
  </si>
  <si>
    <t xml:space="preserve"> ГОСТ 6552-80</t>
  </si>
  <si>
    <t xml:space="preserve"> ТУ 6-09-07-1629-87</t>
  </si>
  <si>
    <t xml:space="preserve"> ГОСТ 3773</t>
  </si>
  <si>
    <t>ГОСТ 4204</t>
  </si>
  <si>
    <t xml:space="preserve"> "белая лента" D=150,90 мм</t>
  </si>
  <si>
    <t>синяя  лента D=90 мм</t>
  </si>
  <si>
    <t>красная  лента</t>
  </si>
  <si>
    <t>ч. или имп. ТУ 6-09-2729-65</t>
  </si>
  <si>
    <t xml:space="preserve"> ГОСТ 22300-76</t>
  </si>
  <si>
    <t>хч , чда</t>
  </si>
  <si>
    <t>ГОСТ 4232</t>
  </si>
  <si>
    <t>ГОСТ 3758</t>
  </si>
  <si>
    <t>имп.</t>
  </si>
  <si>
    <t>ГОСТ 22280</t>
  </si>
  <si>
    <t xml:space="preserve"> 1.06540.0250</t>
  </si>
  <si>
    <t>ГОСТ 17623-72</t>
  </si>
  <si>
    <t>ГОСТ 4520-78</t>
  </si>
  <si>
    <t xml:space="preserve"> ГОСТ 5817-77</t>
  </si>
  <si>
    <t xml:space="preserve"> ГОСТ 4328</t>
  </si>
  <si>
    <t xml:space="preserve"> ТУ 6-09-1181-76</t>
  </si>
  <si>
    <t>ГОСТ 1277-75</t>
  </si>
  <si>
    <t>ГОСТ 4234-77</t>
  </si>
  <si>
    <t>ГОСТ 8.135-2004</t>
  </si>
  <si>
    <t>ГОСТ 8864-71</t>
  </si>
  <si>
    <t xml:space="preserve"> ГОСТ 6417-72</t>
  </si>
  <si>
    <t>Ф(52*60) ТУ 6-09-1181-76</t>
  </si>
  <si>
    <t>ТУ 6-09-3542-84</t>
  </si>
  <si>
    <t xml:space="preserve"> ГОСТ 4523-77</t>
  </si>
  <si>
    <t>ТУ 6-09-05-1256-83</t>
  </si>
  <si>
    <t>ГОСТ 4233</t>
  </si>
  <si>
    <t>ГОСТ 4165-78</t>
  </si>
  <si>
    <t>ГОСТ 24363-80</t>
  </si>
  <si>
    <t>нефлуоресцирующее</t>
  </si>
  <si>
    <t>для микробиологии</t>
  </si>
  <si>
    <t>ГОСТ 177-88 хч</t>
  </si>
  <si>
    <t>Деохлор</t>
  </si>
  <si>
    <t xml:space="preserve"> ГОСТ 4166-78</t>
  </si>
  <si>
    <t>ТУ 6-09-4119-82</t>
  </si>
  <si>
    <t>ТУ 6-09-2391-77</t>
  </si>
  <si>
    <t>ГОСТ 5821-78</t>
  </si>
  <si>
    <t>ТУ 6-09-4091-75 чда</t>
  </si>
  <si>
    <t>ГОСТ 4159-79</t>
  </si>
  <si>
    <t>ТУ 6-09-4711-81</t>
  </si>
  <si>
    <t>ГОСТ 4109-79</t>
  </si>
  <si>
    <t xml:space="preserve"> ГОСТ 13805-76</t>
  </si>
  <si>
    <t>ТУ 6-09-3569-86</t>
  </si>
  <si>
    <t>ГОСТ 11125-84, осч</t>
  </si>
  <si>
    <t>ГОСТ 5.1173, хч</t>
  </si>
  <si>
    <t>5229-90         С= 1,0 г/дм3</t>
  </si>
  <si>
    <t xml:space="preserve"> 5220-90         С= 1,0 г/дм3</t>
  </si>
  <si>
    <t>5225-90                  С= 1,0 г/дм3</t>
  </si>
  <si>
    <t>0.04</t>
  </si>
  <si>
    <t>0.06</t>
  </si>
  <si>
    <t>0.05</t>
  </si>
  <si>
    <t>Кислота винная</t>
  </si>
  <si>
    <t>0.09</t>
  </si>
  <si>
    <t>0.5</t>
  </si>
  <si>
    <t>март-декабрь 2014г.</t>
  </si>
  <si>
    <t>66.03.1</t>
  </si>
  <si>
    <t xml:space="preserve">Стерилизатор паровой СПГА-25-1-НН </t>
  </si>
  <si>
    <t>Запасные части для автомобилей</t>
  </si>
  <si>
    <t>2511111, 2511112, 2511113</t>
  </si>
  <si>
    <t>апрель 2014г.</t>
  </si>
  <si>
    <t>апрель 2014-декабрь 2014г.</t>
  </si>
  <si>
    <t>август-декабрь 2014г.</t>
  </si>
  <si>
    <t>0.01</t>
  </si>
  <si>
    <t>Бумага для факса</t>
  </si>
  <si>
    <t>Зажимы для бумаг</t>
  </si>
  <si>
    <t>Карандаши</t>
  </si>
  <si>
    <t>Мягкий ластик под прозрачным колпачком. Рифленная зона захвата. Диаметр грифеля 0.7, карандаш чернографитовый Koh-I-Noor Hardtmuth 1500 T/H</t>
  </si>
  <si>
    <t>Клей</t>
  </si>
  <si>
    <t>Линейки</t>
  </si>
  <si>
    <t>металл. 500мм</t>
  </si>
  <si>
    <t>Обложка книг учета</t>
  </si>
  <si>
    <t>Скобы для степлера</t>
  </si>
  <si>
    <t>Скобы 24/6,26/6, скобы к мини-степлеру №10</t>
  </si>
  <si>
    <t>Скоросшиватель</t>
  </si>
  <si>
    <t>Клейкая лента 48ммх66м, прозрачная, 45мкм, прозрачная, ширина 19мм</t>
  </si>
  <si>
    <t xml:space="preserve">Скотч </t>
  </si>
  <si>
    <t>Степлер</t>
  </si>
  <si>
    <t> 1. Пластиковый корпус, металлический механизм. Встроенный антистеплер.  Глубина закладки бумаги 60мм, сшивает до 30 альбомных листов. 24/6,26/6.        2. Мини-степлер (№10). Пластиковый корпус, металлический механизм. Встроенный антистеплер.  Глубина закладки бумаги 30мм, сшивает до 16 альбомных</t>
  </si>
  <si>
    <t>12 листов, формат А-5, клетка</t>
  </si>
  <si>
    <t>48 листов, офсет,клетка с полями</t>
  </si>
  <si>
    <t>Штрих</t>
  </si>
  <si>
    <t>1. Механизм из жести. Длина усиков 45-50мм. Выполнена из белого мелованного картона.                                              2. Изготовленна из высококачественного пластика. Непрозрачная верхняя обложка. Снабжена скоросшивателем с пружинным механизмом. Вместимость 150 листов, формат А-4.                                         3. Крафт-бумага (на 200л), 280г/кв.м</t>
  </si>
  <si>
    <t xml:space="preserve">Папка </t>
  </si>
  <si>
    <t>с метталическим скоросшивателем</t>
  </si>
  <si>
    <t>Булавки офисные</t>
  </si>
  <si>
    <t>Бумага блок-кубик</t>
  </si>
  <si>
    <t>для записей</t>
  </si>
  <si>
    <t>Бумага -копировка</t>
  </si>
  <si>
    <t>для копирования</t>
  </si>
  <si>
    <t>Самоклеящаяся бумага</t>
  </si>
  <si>
    <t>Гель</t>
  </si>
  <si>
    <t>Для увлажнения пальцев</t>
  </si>
  <si>
    <t>Грифель запасной</t>
  </si>
  <si>
    <t>Зажим наборный</t>
  </si>
  <si>
    <t>Календюарь</t>
  </si>
  <si>
    <t>настольный, перекидной</t>
  </si>
  <si>
    <t>Калька</t>
  </si>
  <si>
    <t>Книга</t>
  </si>
  <si>
    <t>для учета</t>
  </si>
  <si>
    <t>Книжка</t>
  </si>
  <si>
    <t>медицинская</t>
  </si>
  <si>
    <t>Ластик</t>
  </si>
  <si>
    <t>Поддон для бумаг</t>
  </si>
  <si>
    <t>Рулон</t>
  </si>
  <si>
    <t>для факса</t>
  </si>
  <si>
    <t>Набор ручек</t>
  </si>
  <si>
    <t>гелевые</t>
  </si>
  <si>
    <t>Лента корректор</t>
  </si>
  <si>
    <t>для корректирования</t>
  </si>
  <si>
    <t>Маркер</t>
  </si>
  <si>
    <t>для магнитной доски</t>
  </si>
  <si>
    <t>Нитки</t>
  </si>
  <si>
    <t>капроновые для шнуровки</t>
  </si>
  <si>
    <t>Штрих-лента</t>
  </si>
  <si>
    <t>Календарь</t>
  </si>
  <si>
    <t>настенный</t>
  </si>
  <si>
    <t>Рамка</t>
  </si>
  <si>
    <t>для грамот</t>
  </si>
  <si>
    <t>Доска</t>
  </si>
  <si>
    <t>магнитная для карт</t>
  </si>
  <si>
    <t>Архивный короб</t>
  </si>
  <si>
    <t>Бумага</t>
  </si>
  <si>
    <t>А4, картон для подшивки</t>
  </si>
  <si>
    <t>0.4</t>
  </si>
  <si>
    <t>MAESTROC Color A4</t>
  </si>
  <si>
    <t>февраль-декабрь 2014.</t>
  </si>
  <si>
    <t>0.16</t>
  </si>
  <si>
    <t>для хроматографа "Кристаллюкс- 4000М"             №МКУБ 711111.020    №МКУБ 711111.019 упаковка 100шт.</t>
  </si>
  <si>
    <t>0.39</t>
  </si>
  <si>
    <t>0.58</t>
  </si>
  <si>
    <t>0.72</t>
  </si>
  <si>
    <t>0.53</t>
  </si>
  <si>
    <t xml:space="preserve">апрель 2014г.  
</t>
  </si>
  <si>
    <t>ноябрь 2014г</t>
  </si>
  <si>
    <t>декабрь 2014-декабрь 2015</t>
  </si>
  <si>
    <t>бензокоса</t>
  </si>
  <si>
    <t>Бензопила</t>
  </si>
  <si>
    <t>Бокорезы</t>
  </si>
  <si>
    <t>Бур</t>
  </si>
  <si>
    <t xml:space="preserve">Диск шлифовальный </t>
  </si>
  <si>
    <t>Дрель аккум.</t>
  </si>
  <si>
    <t>Зубило</t>
  </si>
  <si>
    <t xml:space="preserve">Инвертор </t>
  </si>
  <si>
    <t xml:space="preserve">Ключ накидной одност 55 </t>
  </si>
  <si>
    <t>Ключ разводной</t>
  </si>
  <si>
    <t>Комплект сварочного оборудования</t>
  </si>
  <si>
    <t>Круг</t>
  </si>
  <si>
    <t>Кувалда</t>
  </si>
  <si>
    <t>Лента фум</t>
  </si>
  <si>
    <t>Леска триммерная</t>
  </si>
  <si>
    <t xml:space="preserve">лестница аллюминевая 2х секционная </t>
  </si>
  <si>
    <t>лестница стремянка</t>
  </si>
  <si>
    <t>Манометр 0,6 МПА пропановый</t>
  </si>
  <si>
    <t>Манометр 2,5 МПА кислородный</t>
  </si>
  <si>
    <t>Манометр 25 МПа кислородный</t>
  </si>
  <si>
    <t>Молоток</t>
  </si>
  <si>
    <t>Набор инструментов</t>
  </si>
  <si>
    <t>Набор отверток</t>
  </si>
  <si>
    <t xml:space="preserve">Ножовка по металлу </t>
  </si>
  <si>
    <t>Перфоратор</t>
  </si>
  <si>
    <t>Плоскогубцы</t>
  </si>
  <si>
    <t>Полотно ножовочное</t>
  </si>
  <si>
    <t>Редуктор "Кислород"</t>
  </si>
  <si>
    <t>Редуктор "Пропан"</t>
  </si>
  <si>
    <t xml:space="preserve">Резак </t>
  </si>
  <si>
    <t>Резец</t>
  </si>
  <si>
    <t>Сварочный аппарат Best weld GLOBUS 210</t>
  </si>
  <si>
    <t>сверло</t>
  </si>
  <si>
    <t>Тележка садовая</t>
  </si>
  <si>
    <t>Шланг кислород.</t>
  </si>
  <si>
    <t>Шланг пропанов</t>
  </si>
  <si>
    <t>Шлиф. машина</t>
  </si>
  <si>
    <t>электролобзик МАКИТА</t>
  </si>
  <si>
    <t xml:space="preserve">ящик для инструментов </t>
  </si>
  <si>
    <t xml:space="preserve">Бур </t>
  </si>
  <si>
    <t>макс. мощность 0,63 кВТ.</t>
  </si>
  <si>
    <t>2 л.с., длина шины: 40см, вес:4,7 кг, объем: 38,2 см3, топливный бак: 0,4 л, масляный бак: 0,2л, шаг цепи: 3/8</t>
  </si>
  <si>
    <t>хромоникелевое покрытие, высоковольтные до ~ 1000В, 160мм</t>
  </si>
  <si>
    <t>наждачная</t>
  </si>
  <si>
    <t xml:space="preserve">10*260 мм, 6*210мм, 8*210мм, 8*260. </t>
  </si>
  <si>
    <t>Ду10, Ду12, Ду14, Ду16, Ду6, Ду8</t>
  </si>
  <si>
    <t>гост 2424-83</t>
  </si>
  <si>
    <t>1. скорость 0-400 мин-1; 2. скорость 0-1.300 мин-1 Диаметр сверления В стали/дереве 13 мм/38мм Твердая затяжка / мягкая затяжка 80/35 Нм Напряжение питания 18В / 2,6Aч Масса в соответствии с процедурой EPTA 01/2003 2,4 кг</t>
  </si>
  <si>
    <t>Оцинкованный тип2, 25х250мм.</t>
  </si>
  <si>
    <t>ARC 205 в (Z203) 10-200 А, потребляемая мощность 9кВА, электроды 1,6-4 мм, ПВ 60%, гарантия 5лет</t>
  </si>
  <si>
    <t>№0, №1, №2, №3</t>
  </si>
  <si>
    <t>14*17, 17*19, 19*22, 22*24, 24*27, 27*30, 27*32, 30*32, 32*36, ГОСТ 2839</t>
  </si>
  <si>
    <t>12*14, 17*19, 19*22, 22*24, 30*32, 36*41, ГОСТ 2839</t>
  </si>
  <si>
    <t>ГОСТ 2839</t>
  </si>
  <si>
    <t>250мм, ГОСТ 2839</t>
  </si>
  <si>
    <t>10*12, 12*14, 13*14, 14*17, 17*19, 19*22, 22*24, 24*27, 27*30, 30*32, 32*36, 36*41, ГОСТ 2838-80</t>
  </si>
  <si>
    <t>№1, №2, №3, №4, ГОСТ 18981-73</t>
  </si>
  <si>
    <t>напряжение 220 Вт мощность 5 кВт  рабочий ток 200 А   габариты 410х250х310</t>
  </si>
  <si>
    <t>абразивный, отрезной, шлифовальный</t>
  </si>
  <si>
    <t>кованная с обратной деревянной рукояткой</t>
  </si>
  <si>
    <t>марка 1 в/с ТУ (0,1х20мм). ГОСТ 24222-80</t>
  </si>
  <si>
    <t>круглая, 3,0мм</t>
  </si>
  <si>
    <t>гост 26887-86</t>
  </si>
  <si>
    <t>гост 2405-88</t>
  </si>
  <si>
    <t>гост 11042-90</t>
  </si>
  <si>
    <t xml:space="preserve">Набор профессионального инструмента, 123 предмета 1/4"+1/2" </t>
  </si>
  <si>
    <t>5шт., для точных работ</t>
  </si>
  <si>
    <t>ГОСТ 17270-71</t>
  </si>
  <si>
    <t xml:space="preserve"> Тип хвостовика  sds-plus , Количество режимов 3 Сила удара, Дж 2.7 Мощность, Вт 780 , Вес, кг 2.4</t>
  </si>
  <si>
    <t>гост 7236-93</t>
  </si>
  <si>
    <t>гост Р 53411-2009</t>
  </si>
  <si>
    <t>гост 13861-89</t>
  </si>
  <si>
    <t>гост 5191-79</t>
  </si>
  <si>
    <t>отрезной, подрезной, проходной отогнутый, проходной РК8, проходной упорный, расточный, резьбовой</t>
  </si>
  <si>
    <t>10м, 20м, 3м, 5м. ГОСТ 7502-98</t>
  </si>
  <si>
    <t>Ø-3мм, 4мм, 5мм, 6мм, 7мм, 8мм, 10мм,14мм, 6,5мм, 6,8мм, 7,5мм, 7,7мм, 7,8мм, 8,5мм, 8,9мм, 9мм, 9,6мм</t>
  </si>
  <si>
    <t>гост 23173-96</t>
  </si>
  <si>
    <t>гост 9356-75</t>
  </si>
  <si>
    <t xml:space="preserve">Диаметр диска, мм 125 Мощность, Вт 1400 Посадочный диаметр, мм 22.2 Число оборотов, об/мин 2800-11000 </t>
  </si>
  <si>
    <t>мощность 450 Вт ,                               частота движения пилки 500 - 3100 ходов/мин ,  маятниковый ход регулировка частоты хода вес 1.9 кг</t>
  </si>
  <si>
    <t>гост Р 51289-99</t>
  </si>
  <si>
    <t>51.54.3</t>
  </si>
  <si>
    <t>52.43.39</t>
  </si>
  <si>
    <t>51.15.5</t>
  </si>
  <si>
    <t>33.20.5</t>
  </si>
  <si>
    <t>33.20.3</t>
  </si>
  <si>
    <t>52.46.6</t>
  </si>
  <si>
    <t>51.47.15</t>
  </si>
  <si>
    <t>Ключ рожковый</t>
  </si>
  <si>
    <t>Ключ накидной двусторонний</t>
  </si>
  <si>
    <t>Ключ трубный рычажный</t>
  </si>
  <si>
    <t>ключ газовый</t>
  </si>
  <si>
    <t>Ключ накидной</t>
  </si>
  <si>
    <t>Рулетка</t>
  </si>
  <si>
    <t>Сварочный аппарат</t>
  </si>
  <si>
    <t>2кВТ</t>
  </si>
  <si>
    <t>Изолента ПВХ синяя</t>
  </si>
  <si>
    <t>Кабель КГ 3*6+1*4</t>
  </si>
  <si>
    <t>Кабель сварочный (м)</t>
  </si>
  <si>
    <t>Кабель сварочный КГ 1*16</t>
  </si>
  <si>
    <t xml:space="preserve">Лампа </t>
  </si>
  <si>
    <t>Лампа</t>
  </si>
  <si>
    <t>Лента мерная</t>
  </si>
  <si>
    <t xml:space="preserve">Ножницы </t>
  </si>
  <si>
    <t xml:space="preserve">Пила электрическая </t>
  </si>
  <si>
    <t>плитка</t>
  </si>
  <si>
    <t>Термометр Кельвин</t>
  </si>
  <si>
    <t>Удлинитель</t>
  </si>
  <si>
    <t>Удлинитель 100м</t>
  </si>
  <si>
    <r>
      <t>Удлинитель 40 м-4,5</t>
    </r>
    <r>
      <rPr>
        <sz val="12"/>
        <color indexed="8"/>
        <rFont val="Times New Roman"/>
        <family val="1"/>
        <charset val="204"/>
      </rPr>
      <t>²</t>
    </r>
  </si>
  <si>
    <t>Удлинитель 40м</t>
  </si>
  <si>
    <t>Удлинитель 5м</t>
  </si>
  <si>
    <t>Устройство зарядное</t>
  </si>
  <si>
    <t>Фонарь</t>
  </si>
  <si>
    <t>Фонарь "Шахтёрка"</t>
  </si>
  <si>
    <t>Фонарь аккумуляторный</t>
  </si>
  <si>
    <t xml:space="preserve">чайник  </t>
  </si>
  <si>
    <t>гост 16214-86</t>
  </si>
  <si>
    <t>Кабель силовой, медный, гибкий, с резиновой изоляцией, 3 - количество жил в кабеле, 6 - сечение мм2 в каждой жиле кабеля, 1 – количество жил в кабеле, 4 – сечение мм2 в каждой жиле кабеля.</t>
  </si>
  <si>
    <t>силовые для электродуговой сварки</t>
  </si>
  <si>
    <t>силовые для электродуговой сварки  гост р мэк 60245-6-97</t>
  </si>
  <si>
    <t>Лампы люминесцентные предназначены для освещения закрытых помещений</t>
  </si>
  <si>
    <t>60-200 Вт</t>
  </si>
  <si>
    <t>геодезический прибор для измерения длин линий на местности</t>
  </si>
  <si>
    <t>металлические для изолировщиков</t>
  </si>
  <si>
    <t>UC4530A/05M Макита</t>
  </si>
  <si>
    <t xml:space="preserve"> электрическая</t>
  </si>
  <si>
    <t>инфракрасный</t>
  </si>
  <si>
    <t>гост Р 51539-99</t>
  </si>
  <si>
    <t>сетевое зарядное устройство</t>
  </si>
  <si>
    <t>Носимый источник света для индивидуального использования</t>
  </si>
  <si>
    <t>ГОСТ 4677-82</t>
  </si>
  <si>
    <t>аккумуляторная батарея емкостью 4V/3AH</t>
  </si>
  <si>
    <t>электрический</t>
  </si>
  <si>
    <t>51.43.1</t>
  </si>
  <si>
    <t>52.45.1</t>
  </si>
  <si>
    <t>Инструменты и электротовары</t>
  </si>
  <si>
    <t>51.47.23</t>
  </si>
  <si>
    <t>51.56.1</t>
  </si>
  <si>
    <t>17.16</t>
  </si>
  <si>
    <t>Жалюзи</t>
  </si>
  <si>
    <t>вилы</t>
  </si>
  <si>
    <t>Сифон</t>
  </si>
  <si>
    <t xml:space="preserve">Жалюзи </t>
  </si>
  <si>
    <t>Совок</t>
  </si>
  <si>
    <t>Щетка - швабра</t>
  </si>
  <si>
    <t>метла</t>
  </si>
  <si>
    <t>Корзина</t>
  </si>
  <si>
    <t>Лента</t>
  </si>
  <si>
    <t>Рамка бел</t>
  </si>
  <si>
    <t>Подводка к смесителю</t>
  </si>
  <si>
    <t>Салфетки</t>
  </si>
  <si>
    <t xml:space="preserve">Раструб </t>
  </si>
  <si>
    <t>Лопата</t>
  </si>
  <si>
    <t>Кран букса</t>
  </si>
  <si>
    <t xml:space="preserve">Конус  </t>
  </si>
  <si>
    <t>Лопата фанерная</t>
  </si>
  <si>
    <t>Черенок</t>
  </si>
  <si>
    <t xml:space="preserve">Шланг </t>
  </si>
  <si>
    <t>Ведро</t>
  </si>
  <si>
    <t>Веревка</t>
  </si>
  <si>
    <t>Метла</t>
  </si>
  <si>
    <t>Кисть</t>
  </si>
  <si>
    <t xml:space="preserve">Лопата </t>
  </si>
  <si>
    <t>Грабли</t>
  </si>
  <si>
    <t>Сетка оградительная (м)</t>
  </si>
  <si>
    <t>Батарейка  Duracell</t>
  </si>
  <si>
    <t>Лопата совковая</t>
  </si>
  <si>
    <t>Тряпкодержатель</t>
  </si>
  <si>
    <t>Лента ограждающая</t>
  </si>
  <si>
    <t>Лопата штыковая</t>
  </si>
  <si>
    <t>Канат</t>
  </si>
  <si>
    <t>Ветошь х/б</t>
  </si>
  <si>
    <t>Мешки</t>
  </si>
  <si>
    <t xml:space="preserve">Веник </t>
  </si>
  <si>
    <t>ХПП</t>
  </si>
  <si>
    <t>горизонтальные</t>
  </si>
  <si>
    <t>вафельное</t>
  </si>
  <si>
    <t>металлические</t>
  </si>
  <si>
    <t>п/э</t>
  </si>
  <si>
    <t>вертикальные</t>
  </si>
  <si>
    <t>для мусора</t>
  </si>
  <si>
    <t>для мытья полов</t>
  </si>
  <si>
    <t>пластиковая</t>
  </si>
  <si>
    <t>для мусора 10л.</t>
  </si>
  <si>
    <t>малярная</t>
  </si>
  <si>
    <t>деревянная</t>
  </si>
  <si>
    <t>резиновая, в металлической оплетке</t>
  </si>
  <si>
    <t>для уборки, х/б</t>
  </si>
  <si>
    <t>воронкообразное расширение, п/э</t>
  </si>
  <si>
    <t>пластмассовая, снеговая</t>
  </si>
  <si>
    <t>металлическая</t>
  </si>
  <si>
    <t>сигнальный дорожный, двухполосный, светоотражающий</t>
  </si>
  <si>
    <t>деревянный</t>
  </si>
  <si>
    <t>резиновый. 20м-25м</t>
  </si>
  <si>
    <t>п/э, 10л</t>
  </si>
  <si>
    <t>туалетная</t>
  </si>
  <si>
    <t>капроновая</t>
  </si>
  <si>
    <t>мочальная, для покраски</t>
  </si>
  <si>
    <t>оцинкованное, 10л.</t>
  </si>
  <si>
    <t>АА, ААА</t>
  </si>
  <si>
    <t>20л, 30л, 50л, 100л.</t>
  </si>
  <si>
    <t>х/б</t>
  </si>
  <si>
    <t>п/п</t>
  </si>
  <si>
    <t>сорго</t>
  </si>
  <si>
    <t>холстопрошивное полотно</t>
  </si>
  <si>
    <t>Хозяйственные товары всего</t>
  </si>
  <si>
    <t>Проведение гидравлического испытания магистральных сетей отопления</t>
  </si>
  <si>
    <t>условная единица</t>
  </si>
  <si>
    <t>876</t>
  </si>
  <si>
    <t>май-июнь 2014г.</t>
  </si>
  <si>
    <t>Испытание электрооборудование ЦТП и КНС, средства СИЗ, комплект электроинструментов</t>
  </si>
  <si>
    <t>март-ноябрь 2014г.</t>
  </si>
  <si>
    <t>июнь 2014г</t>
  </si>
  <si>
    <t>Паспортизация вентиляции хим.и бак.лаборатории</t>
  </si>
  <si>
    <t>декабрь 2014г</t>
  </si>
  <si>
    <t>январь 2014г.</t>
  </si>
  <si>
    <t>январь-декабрь 2014г.</t>
  </si>
  <si>
    <t>февраль-декабрь 2014г.</t>
  </si>
  <si>
    <t xml:space="preserve">июнь-декабрь
2014г.
</t>
  </si>
  <si>
    <t>январь 2014.</t>
  </si>
  <si>
    <t>Диагностика состояния насосного оборудования</t>
  </si>
  <si>
    <t>Наличие свидетельства СРО. Опыт работы по разработке проектов</t>
  </si>
  <si>
    <t>74.20.35</t>
  </si>
  <si>
    <t>Разработка проекта реконструкции тепловых сетей и ЦТП</t>
  </si>
  <si>
    <t>Разработка проекта реконструкции системы инженерных сетей с. Афанасово, п. Строителей</t>
  </si>
  <si>
    <t>январь-февраль 2014г.</t>
  </si>
  <si>
    <t>июль-сентябрь 2014г.</t>
  </si>
  <si>
    <t>октябрь-декабрь 2014г.</t>
  </si>
  <si>
    <t xml:space="preserve">Бензотриммер </t>
  </si>
  <si>
    <t>Двухтактный бензотриммер, мощность двигателя 1350 вт</t>
  </si>
  <si>
    <t>70.20.44</t>
  </si>
  <si>
    <t>Авторезина</t>
  </si>
  <si>
    <t>Автокамеры</t>
  </si>
  <si>
    <t xml:space="preserve"> 6СТ-190, 6СТ-132, 6СТ-55, 6СТ-75, 6СТ-90, свинцовые стартерные батареи </t>
  </si>
  <si>
    <t>32.30.4</t>
  </si>
  <si>
    <t>стерео,  разъем 3,5мм</t>
  </si>
  <si>
    <t>компьютерные, суммарная мощность 4Вт, цвет черный.</t>
  </si>
  <si>
    <t>52.45.3</t>
  </si>
  <si>
    <t>для автомобилей ГАЗ, КАМАЗ, эксковатор ЕК-14, ЕК-12, ЕК-18,3323,7130, МТЗ, УАЗ, МАЗ, ЗИЛ, ВАЗ, Nissan, Deo, Tayota.</t>
  </si>
  <si>
    <t>производится специализированными организациями в услуги входят центровка насосного оборудования, балансировка валов</t>
  </si>
  <si>
    <t>июль 2014г.</t>
  </si>
  <si>
    <t>июль-декабрь 2014г.</t>
  </si>
  <si>
    <t>Катионит (пьюролайт)</t>
  </si>
  <si>
    <t>С100 - MBH</t>
  </si>
  <si>
    <t>СПГА-25-1-НН производство Нижний Новгород ЗАО "Транс-сигнал"</t>
  </si>
  <si>
    <t>апрель-июль 2014г</t>
  </si>
  <si>
    <t>офисный</t>
  </si>
  <si>
    <t>наборный, для бумаг</t>
  </si>
  <si>
    <t xml:space="preserve">Самоклеящаяся </t>
  </si>
  <si>
    <t>прозрачная бумага, применяемая при черчении, свето- и ручном копировании</t>
  </si>
  <si>
    <t>резинка стирательная</t>
  </si>
  <si>
    <t>стержень из грифельного сланца</t>
  </si>
  <si>
    <t>предназначен для листов формата А4</t>
  </si>
  <si>
    <t>корректор концелярский</t>
  </si>
  <si>
    <t>апрель-декабрь 2014.</t>
  </si>
  <si>
    <t>июнь-июль 2014г</t>
  </si>
  <si>
    <t>ТУ - 9392-014-99195003-2011</t>
  </si>
  <si>
    <t>Средства для защиты кожи - гель дезинфицирующий (100мл)</t>
  </si>
  <si>
    <t>Средства для защиты кожи - крем для рук защитный гидрофобный (100мл)</t>
  </si>
  <si>
    <t>Средства для защиты кожи - крем для рук от УФ-излучений (100мл)</t>
  </si>
  <si>
    <t xml:space="preserve">
ГОСТ 52343-2005</t>
  </si>
  <si>
    <t>Средства для защиты кожи - крем для рук регенерирующий восстанавливающий (100мл)</t>
  </si>
  <si>
    <t xml:space="preserve">
24.52.
</t>
  </si>
  <si>
    <t xml:space="preserve">май 2014г.  
</t>
  </si>
  <si>
    <t>май-декабрь 2014г.</t>
  </si>
  <si>
    <t>Моющее средство (500мл)</t>
  </si>
  <si>
    <t>чистящее дезинфицирующее средство для уборки помещений, чистки стекол, удаления ржавчины, мытья посуды</t>
  </si>
  <si>
    <t>Твердое туалетное мыло (100гр)</t>
  </si>
  <si>
    <t xml:space="preserve">
24.51.3
</t>
  </si>
  <si>
    <t xml:space="preserve">
ГОСТ Р 52345-2005</t>
  </si>
  <si>
    <t xml:space="preserve">
ГОСТ Р 52343-2005</t>
  </si>
  <si>
    <t>Средства для защиты кожи -  паста для очистки рук от сильных загрязнений (200мл)</t>
  </si>
  <si>
    <t xml:space="preserve">
ГОСТ Р 52343-2006</t>
  </si>
  <si>
    <t xml:space="preserve">
24.51
</t>
  </si>
  <si>
    <t>Порошок стиральный (450гр)</t>
  </si>
  <si>
    <t xml:space="preserve">2424832
</t>
  </si>
  <si>
    <t xml:space="preserve">ГОСТ 28546-2002
</t>
  </si>
  <si>
    <t>ГОСТ 25644-96</t>
  </si>
  <si>
    <t>март - декабрь 2014г.</t>
  </si>
  <si>
    <t>октябрь 2014г.</t>
  </si>
  <si>
    <t xml:space="preserve">
2424851
</t>
  </si>
  <si>
    <t>Асфальтобетон</t>
  </si>
  <si>
    <t>Бетон М-200</t>
  </si>
  <si>
    <t>Праймер "Техно Николь"</t>
  </si>
  <si>
    <t>БР 100-20-8</t>
  </si>
  <si>
    <t>БР 100-30-15</t>
  </si>
  <si>
    <t xml:space="preserve">Бурт под фланец  п/п Ду63мм          </t>
  </si>
  <si>
    <t xml:space="preserve">Бурт под фланец п/п Д110мм </t>
  </si>
  <si>
    <t xml:space="preserve">Бурт под фланец п/п Д75мм </t>
  </si>
  <si>
    <t xml:space="preserve">Бурт под фланец п/п Д90мм </t>
  </si>
  <si>
    <t>Втулка ПЭ Д 110 мм</t>
  </si>
  <si>
    <t>Втулка ПЭ Д 160 мм</t>
  </si>
  <si>
    <t xml:space="preserve">Втулка ПЭ Д 225 мм </t>
  </si>
  <si>
    <t>Гайки М10</t>
  </si>
  <si>
    <t>Гайки М12</t>
  </si>
  <si>
    <t>Гайки М14</t>
  </si>
  <si>
    <t xml:space="preserve">Гайки М16 </t>
  </si>
  <si>
    <t>Гайки М18</t>
  </si>
  <si>
    <t xml:space="preserve">Гайки М20 </t>
  </si>
  <si>
    <t>Гайки М24</t>
  </si>
  <si>
    <t>Горячекатаная арматурная сталь ду 10 мм</t>
  </si>
  <si>
    <t>Горячекатаная арматурная сталь ду 16 мм</t>
  </si>
  <si>
    <t>Горячекатаная арматурная сталь ду 6 мм</t>
  </si>
  <si>
    <t>Дюбель распорный п/п 10</t>
  </si>
  <si>
    <t>Дюбель распорный п/п 12</t>
  </si>
  <si>
    <t>Дюбель распорный п/п 14</t>
  </si>
  <si>
    <t>Дюбель распорный п/п 8</t>
  </si>
  <si>
    <t xml:space="preserve">Задвижка ду 100мм </t>
  </si>
  <si>
    <t xml:space="preserve">Задвижка ду 150мм </t>
  </si>
  <si>
    <t xml:space="preserve">Задвижка ду 200мм </t>
  </si>
  <si>
    <t xml:space="preserve">Задвижка ду 250мм </t>
  </si>
  <si>
    <t>Задвижка ду 50мм</t>
  </si>
  <si>
    <t xml:space="preserve">Задвижка ду 80мм </t>
  </si>
  <si>
    <t>Задвижка ст Д 300 мм</t>
  </si>
  <si>
    <t>Задвижка ст Д 400 мм</t>
  </si>
  <si>
    <t>Задвижка ст Д 500мм</t>
  </si>
  <si>
    <t>Задвижка ст Д 600 мм</t>
  </si>
  <si>
    <t>Задвижка ст Д 800 мм</t>
  </si>
  <si>
    <t>Кирпич красный</t>
  </si>
  <si>
    <t>Клей К414 "К FLEX"</t>
  </si>
  <si>
    <t>Кольца КС-10-9</t>
  </si>
  <si>
    <t>Кольца КС-15-9</t>
  </si>
  <si>
    <t>Кран шаровой Д 20 мм бронза</t>
  </si>
  <si>
    <t>Кран шаровой Д 25 мм бронза</t>
  </si>
  <si>
    <t xml:space="preserve">Кран шаровой ду 110 п\п </t>
  </si>
  <si>
    <t xml:space="preserve">Кран шаровой ду 63 п\п </t>
  </si>
  <si>
    <t xml:space="preserve">Кран шаровой ду 75мм п\п </t>
  </si>
  <si>
    <t xml:space="preserve">Кран шаровой ду 90 п\п </t>
  </si>
  <si>
    <t>Краска «Армофиниш»</t>
  </si>
  <si>
    <t>Краска ПФ-115</t>
  </si>
  <si>
    <t>Лак БТ-577</t>
  </si>
  <si>
    <t xml:space="preserve">Лента ST самоклеющаяся </t>
  </si>
  <si>
    <t>Лента упаковочная</t>
  </si>
  <si>
    <t>Люк канализационный (полимерно-песчаный) средний</t>
  </si>
  <si>
    <t>Люки чугунные тяжелый</t>
  </si>
  <si>
    <t>Материалы рулонные кровельные для верхнего слоя Бикрост</t>
  </si>
  <si>
    <t>Материалы рулонные кровельные для нижних слоев Бикрост</t>
  </si>
  <si>
    <t>Маты прошивные</t>
  </si>
  <si>
    <t>Муфта переходная 110*63</t>
  </si>
  <si>
    <t>Муфта переходная 110*75</t>
  </si>
  <si>
    <t>Муфта переходная 110*90</t>
  </si>
  <si>
    <t xml:space="preserve">Муфта переходная 75*63 </t>
  </si>
  <si>
    <t>Муфта переходная 90*63</t>
  </si>
  <si>
    <t>Муфта переходная 90*75</t>
  </si>
  <si>
    <t>Муфта ПЭ  Д 160х110 мм</t>
  </si>
  <si>
    <t>Муфта соединит. Д110мм</t>
  </si>
  <si>
    <t xml:space="preserve">Муфта соединит. Д40мм </t>
  </si>
  <si>
    <t>Муфта соединит. Д63мм</t>
  </si>
  <si>
    <t>Муфта соединит. Д75мм</t>
  </si>
  <si>
    <t xml:space="preserve">Муфта соединит. Д90мм </t>
  </si>
  <si>
    <t>Муфта эл.сварная  ПЭ Д=110 мм</t>
  </si>
  <si>
    <t>Муфта эл.сварная ПЭ Д=225 мм</t>
  </si>
  <si>
    <t xml:space="preserve">Отвод ПЭ 110 мм </t>
  </si>
  <si>
    <t xml:space="preserve">Отвод ПЭ 225 мм </t>
  </si>
  <si>
    <t>Отвод ПЭ Д 160 мм</t>
  </si>
  <si>
    <t>Отвод ст Д 219 мм</t>
  </si>
  <si>
    <t>Отвод ст Д 89 мм</t>
  </si>
  <si>
    <t xml:space="preserve">Отводы ст. Д108мм </t>
  </si>
  <si>
    <t>Отводы ст. Д159мм</t>
  </si>
  <si>
    <t xml:space="preserve">Отводы ст. Д273мм </t>
  </si>
  <si>
    <t>Отводы ст. Д57мм</t>
  </si>
  <si>
    <t xml:space="preserve">Отводы ст. Д76мм </t>
  </si>
  <si>
    <t>П-10</t>
  </si>
  <si>
    <t>П-15</t>
  </si>
  <si>
    <t>П-20</t>
  </si>
  <si>
    <t xml:space="preserve">Паронит </t>
  </si>
  <si>
    <t xml:space="preserve">Переход 108х89 </t>
  </si>
  <si>
    <t xml:space="preserve">Переход 159х108 </t>
  </si>
  <si>
    <t>Переход 76х57</t>
  </si>
  <si>
    <t xml:space="preserve">Переход 89х76 </t>
  </si>
  <si>
    <t>Песок</t>
  </si>
  <si>
    <t>Пиломатериал</t>
  </si>
  <si>
    <t xml:space="preserve">Пленка полиэтиленовая </t>
  </si>
  <si>
    <t>Плиты перекрытия каналов П11-8/2</t>
  </si>
  <si>
    <t>Плиты перекрытия каналов П15-8/2</t>
  </si>
  <si>
    <t>Плиты перекрытия каналов П5-8/2</t>
  </si>
  <si>
    <t>Плиты перекрытия каналов П8-8/2</t>
  </si>
  <si>
    <t>Пожарный гидрант</t>
  </si>
  <si>
    <t>Пряжки</t>
  </si>
  <si>
    <t>Раствор кладочный</t>
  </si>
  <si>
    <t>Растворитель марки Р-4</t>
  </si>
  <si>
    <t xml:space="preserve">Резьбовые концы Д25мм </t>
  </si>
  <si>
    <t>Рулон K FLEX Energo т 25</t>
  </si>
  <si>
    <t>Рулон К FLEX Energo т 19</t>
  </si>
  <si>
    <t>Сталь листовая углеродистая обыкновенного качества марки ВСт3пс5 толщиной 4 мм</t>
  </si>
  <si>
    <t>Сталь листовая толщиной 10 мм</t>
  </si>
  <si>
    <t>Сталь листовая толщиной 6 мм</t>
  </si>
  <si>
    <t>Стеклопластик</t>
  </si>
  <si>
    <t>Тройник 110х110х110</t>
  </si>
  <si>
    <t xml:space="preserve">Тройник 110х63х110 </t>
  </si>
  <si>
    <t xml:space="preserve">Тройник 110х75х110 </t>
  </si>
  <si>
    <t>Тройник 110х90х110</t>
  </si>
  <si>
    <t>Тройник 63х63х63</t>
  </si>
  <si>
    <t xml:space="preserve">Тройник 75*63*75 </t>
  </si>
  <si>
    <t xml:space="preserve">Тройник 90х63х90 </t>
  </si>
  <si>
    <t xml:space="preserve">Тройник 90х75х90 </t>
  </si>
  <si>
    <t>Тройник90*90*90</t>
  </si>
  <si>
    <t>Труба ПЭ Д 110</t>
  </si>
  <si>
    <t>Труба ПЭ Д 160</t>
  </si>
  <si>
    <t>Труба ПЭ Д 225</t>
  </si>
  <si>
    <t>Труба ПЭ Д 315 мм</t>
  </si>
  <si>
    <t>Труба ст Д 159*8мм</t>
  </si>
  <si>
    <t>Труба ст Д 219*8мм</t>
  </si>
  <si>
    <t>Труба ст Д 720 *10мм</t>
  </si>
  <si>
    <t>Труба ст Д 89*6мм</t>
  </si>
  <si>
    <t xml:space="preserve">Трубы п/п Д40 </t>
  </si>
  <si>
    <t xml:space="preserve">Трубы полипропиленовые Д110мм </t>
  </si>
  <si>
    <t>Трубы полипропиленовые Д63мм</t>
  </si>
  <si>
    <t xml:space="preserve">Трубы полипропиленовые Д75мм </t>
  </si>
  <si>
    <t>Трубы полипропиленовые Д90мм</t>
  </si>
  <si>
    <t xml:space="preserve">Трубы ст. Д108*6  </t>
  </si>
  <si>
    <t>Трубы ст. Д25*3,2</t>
  </si>
  <si>
    <t>Трубы ст. Д273*10</t>
  </si>
  <si>
    <t xml:space="preserve">Трубы ст. Д57*4  </t>
  </si>
  <si>
    <t>Трубы ст. Д76*6</t>
  </si>
  <si>
    <t>Уайт-спирит</t>
  </si>
  <si>
    <t>Уголок  63*63</t>
  </si>
  <si>
    <t xml:space="preserve">Угольник Д110мм </t>
  </si>
  <si>
    <t xml:space="preserve">Угольник Д63мм </t>
  </si>
  <si>
    <t>Угольник Д75мм</t>
  </si>
  <si>
    <t>Угольник Д90мм</t>
  </si>
  <si>
    <t>Фланец ст Д 150 мм</t>
  </si>
  <si>
    <t>Фланец ст Д 200 мм</t>
  </si>
  <si>
    <t>Фланец ст Д 250 мм</t>
  </si>
  <si>
    <t>Фланец ст Д 300 мм</t>
  </si>
  <si>
    <t>Фланец ст Д 400 мм</t>
  </si>
  <si>
    <t>Фланец ст Д 50 мм</t>
  </si>
  <si>
    <t>Фланец ст Д 500 мм</t>
  </si>
  <si>
    <t>Фланец ст Д 600 мм</t>
  </si>
  <si>
    <t>Фланец ст Д 800 мм</t>
  </si>
  <si>
    <t>Фланец ст под гидрант</t>
  </si>
  <si>
    <t>Фланцы ст Д 80 мм</t>
  </si>
  <si>
    <t xml:space="preserve">Фланцы ст Д100мм </t>
  </si>
  <si>
    <t>Хомут металлический  п/п Д110мм</t>
  </si>
  <si>
    <t>Хомут металлический  п/п Д63мм</t>
  </si>
  <si>
    <t>Хомут металлический  п/п Д75мм</t>
  </si>
  <si>
    <t>Хомут металлический  п/п Д90мм</t>
  </si>
  <si>
    <t xml:space="preserve">Цемент </t>
  </si>
  <si>
    <t>Швеллеры № 16</t>
  </si>
  <si>
    <t>Шпилька-шуруп М10</t>
  </si>
  <si>
    <t>Шпилька-шуруп М12</t>
  </si>
  <si>
    <t>Шпилька-шуруп М14</t>
  </si>
  <si>
    <t>Шпилька-шуруп М8</t>
  </si>
  <si>
    <t>Шпильки М10</t>
  </si>
  <si>
    <t>Шпильки М12</t>
  </si>
  <si>
    <t>Шпильки М14</t>
  </si>
  <si>
    <t xml:space="preserve">Шпильки М16 </t>
  </si>
  <si>
    <t>Шпильки М18</t>
  </si>
  <si>
    <t xml:space="preserve">Шпильки М20 </t>
  </si>
  <si>
    <t>Шпильки М24</t>
  </si>
  <si>
    <t>Эл.муфта Д 110 мм (Фриолен)</t>
  </si>
  <si>
    <t>Эл.муфта д.160 мм (Фриолен)</t>
  </si>
  <si>
    <t>Эл.муфта ду 225 (Фриолен)</t>
  </si>
  <si>
    <t xml:space="preserve">Электроды диаметром 3 мм </t>
  </si>
  <si>
    <t xml:space="preserve">Электроды диаметром 4 мм </t>
  </si>
  <si>
    <t>Угольник литой 90 (PE-RT SDR 11) удлиненный  ду 110</t>
  </si>
  <si>
    <t>Угольник литой 90 (PE-RT SDR 11) удлиненный  ду 90</t>
  </si>
  <si>
    <t>Угольник литой 90 (PE-RT SDR 11) удлиненный  ду 75</t>
  </si>
  <si>
    <t>Угольник литой 90 (PE-RT SDR 11) удлиненный  ду 63</t>
  </si>
  <si>
    <t>Тройник литой (PE-RT SDR 11)ду110</t>
  </si>
  <si>
    <t>Тройник литой (PE-RT SDR 11) ду 90</t>
  </si>
  <si>
    <t>Тройник литой (PE-RT SDR 11) ду 63</t>
  </si>
  <si>
    <t>Тройник редукционный  (PE-RT SDR 11) 110х90х110</t>
  </si>
  <si>
    <t>Тройник редукционный  (PE-RT SDR 11) 110х63х110</t>
  </si>
  <si>
    <t>Тройник редукционный  (PE-RT SDR 11)90х63х90</t>
  </si>
  <si>
    <t>Переход с/к PE-RT SDR 11 ду110х90</t>
  </si>
  <si>
    <t>Переход с/к PE-RT SDR 11 ду110х63</t>
  </si>
  <si>
    <t>Переход с/к PE-RT SDR 11 ду 90х63</t>
  </si>
  <si>
    <t>Втулка под фланец  (PE-RT SDR 11) ду 110</t>
  </si>
  <si>
    <t>Втулка под фланец  (PE-RT SDR 11) ду 90</t>
  </si>
  <si>
    <t>Втулка под фланец  (PE-RT SDR 11) ду 75</t>
  </si>
  <si>
    <t>Втулка под фланец  (PE-RT SDR 11) ду 63</t>
  </si>
  <si>
    <t>Электромуфты  (PE-RT SDR 11) ду 63</t>
  </si>
  <si>
    <t>Электромуфты  (PE-RT SDR 11) ду 75</t>
  </si>
  <si>
    <t>Электромуфты  (PE-RT SDR 11) ду 90</t>
  </si>
  <si>
    <t>Электромуфты  (PE-RT SDR 11) ду 110</t>
  </si>
  <si>
    <t xml:space="preserve">Труба PE-RT SDR 11 Техстрой ТS-1 ду 110х10 питьевая  95°С  </t>
  </si>
  <si>
    <t xml:space="preserve">Труба PE-RT SDR 11 Техстрой ТS-1 ду 90х8,2 питьевая  95°С  </t>
  </si>
  <si>
    <t xml:space="preserve">Труба PE-RT SDR 11 Техстрой ТS-1 ду 75х6,8 питьевая  95°С  </t>
  </si>
  <si>
    <t xml:space="preserve">Труба PE-RT SDR 11 Техстрой ТS-1 ду 63х5,8 питьевая  95°С  </t>
  </si>
  <si>
    <t>51.13.2</t>
  </si>
  <si>
    <t>51.13.3</t>
  </si>
  <si>
    <t>51.53.24</t>
  </si>
  <si>
    <t>51.53.22</t>
  </si>
  <si>
    <t>20.10.2.</t>
  </si>
  <si>
    <t>25.24.2</t>
  </si>
  <si>
    <t>27.16.2</t>
  </si>
  <si>
    <t>23.20</t>
  </si>
  <si>
    <t>ГОСТ 9128-2009</t>
  </si>
  <si>
    <t>ГОСТ 25820-2000</t>
  </si>
  <si>
    <t>ГОСТ 22245-90</t>
  </si>
  <si>
    <t>ГОСТ 6665-91</t>
  </si>
  <si>
    <t>ГОСТ Р 52134-2003</t>
  </si>
  <si>
    <t>ГОСТ 22689.2-89</t>
  </si>
  <si>
    <t>ГОСТ 9064-75</t>
  </si>
  <si>
    <t>ГОСТ 2590-88</t>
  </si>
  <si>
    <t>ГОСТ 28456-90</t>
  </si>
  <si>
    <t>ГОСТ 3706-93</t>
  </si>
  <si>
    <t>ГОСТ 530-2007</t>
  </si>
  <si>
    <t>ТУ 2535 001-75218277-05</t>
  </si>
  <si>
    <t>ГОСТ 13015-2003</t>
  </si>
  <si>
    <t>ГОСТ 21345-2005</t>
  </si>
  <si>
    <t>ГОСТ 9825-73</t>
  </si>
  <si>
    <t>ГОСТ 25129-82</t>
  </si>
  <si>
    <t>ГОСТ 5631-79</t>
  </si>
  <si>
    <t>ТУ 2245-001-95427853-2007</t>
  </si>
  <si>
    <t>ГОСТ 3634-99</t>
  </si>
  <si>
    <t>ГОСТ 30547-97</t>
  </si>
  <si>
    <t>ГОСТ 21880-94</t>
  </si>
  <si>
    <t>ГОСТ 8733-74</t>
  </si>
  <si>
    <t>ГОСТ 481-80</t>
  </si>
  <si>
    <t>ГОСТ 17378-2001</t>
  </si>
  <si>
    <t>ГОСТ 8736-93</t>
  </si>
  <si>
    <t>ГОСТ 8486-86</t>
  </si>
  <si>
    <t>ГОСТ 10354-82</t>
  </si>
  <si>
    <t>ГОСТ 53961-2010</t>
  </si>
  <si>
    <t>ТУ 2296-001-27718518-2003</t>
  </si>
  <si>
    <t>ГОСТ 28013-98</t>
  </si>
  <si>
    <t>ГОСТ 7827-74</t>
  </si>
  <si>
    <t>ГОСТ 22526-77</t>
  </si>
  <si>
    <t>ГОСТ 5520-79</t>
  </si>
  <si>
    <t>ГОСТ 18599-2001</t>
  </si>
  <si>
    <t>ГОСТ 8732-78</t>
  </si>
  <si>
    <t>ГОСТ 10705-80</t>
  </si>
  <si>
    <t>ГОСТ 3134-78</t>
  </si>
  <si>
    <t>ГОСТ 19771-93</t>
  </si>
  <si>
    <t>ГОСТ 12820-80</t>
  </si>
  <si>
    <t>ГОСТ 17679-80</t>
  </si>
  <si>
    <t>ГОСТ 31108-2003</t>
  </si>
  <si>
    <t>ГОСТ 5267.1-90</t>
  </si>
  <si>
    <t>ГОСТ 9066-75</t>
  </si>
  <si>
    <t>ГОСТ 9466-75</t>
  </si>
  <si>
    <t>т</t>
  </si>
  <si>
    <t>л</t>
  </si>
  <si>
    <t>м</t>
  </si>
  <si>
    <t>январь-март 2014г</t>
  </si>
  <si>
    <t>Ботинки кожаные</t>
  </si>
  <si>
    <t>Ботинки кожаные  с жестким  подноском</t>
  </si>
  <si>
    <t xml:space="preserve">Ботинки </t>
  </si>
  <si>
    <t xml:space="preserve">Брюки </t>
  </si>
  <si>
    <t xml:space="preserve">Валенки  </t>
  </si>
  <si>
    <t>Жилет сигнальный 2 –го класса защиты</t>
  </si>
  <si>
    <t>Каска  защитная</t>
  </si>
  <si>
    <t xml:space="preserve">Каска </t>
  </si>
  <si>
    <t xml:space="preserve">Колпак </t>
  </si>
  <si>
    <t>Колпак</t>
  </si>
  <si>
    <t xml:space="preserve">Комбинезон  </t>
  </si>
  <si>
    <t>Костюм  на  утепляющей прокладке</t>
  </si>
  <si>
    <t>Костюм  сварщика со спилком</t>
  </si>
  <si>
    <t>Костюм для защиты от воды</t>
  </si>
  <si>
    <t xml:space="preserve">Костюм </t>
  </si>
  <si>
    <t>Костюм сигнальный на утепляющей прокладке с водоотталкивающей пропиткой 3 класса защиты</t>
  </si>
  <si>
    <t>Костюм хлопчатобумажный</t>
  </si>
  <si>
    <t>Костюм хлопчатобумажный с кислотозащитной  пропиткой</t>
  </si>
  <si>
    <t>Косынка</t>
  </si>
  <si>
    <t xml:space="preserve">Куртка  </t>
  </si>
  <si>
    <t xml:space="preserve">Куртка </t>
  </si>
  <si>
    <t xml:space="preserve">Нарукавники </t>
  </si>
  <si>
    <t>Перчатки с нитриловым покрытием</t>
  </si>
  <si>
    <t>Перчатки резиновые</t>
  </si>
  <si>
    <t xml:space="preserve">Перчатки </t>
  </si>
  <si>
    <t>Перчатки с защитным покрытием морозостойкие, с шерстяными вкладышами</t>
  </si>
  <si>
    <t>Перчатки с полимерным покрытием Гранат</t>
  </si>
  <si>
    <t>Перчатки трикотажные</t>
  </si>
  <si>
    <t>Перчатки трикотажныеперчатки с полимерным покрытием ПВХ</t>
  </si>
  <si>
    <t>Перчатки утепленные</t>
  </si>
  <si>
    <t xml:space="preserve">Плащ </t>
  </si>
  <si>
    <t>Плащ непромокаемый</t>
  </si>
  <si>
    <t>Плащ непромокаемый сигнальный 3 класса защиты</t>
  </si>
  <si>
    <t>Подшлемник</t>
  </si>
  <si>
    <t xml:space="preserve">Подшлемник </t>
  </si>
  <si>
    <t>Полукомбинезон</t>
  </si>
  <si>
    <t>Рукавицы брезентовые</t>
  </si>
  <si>
    <t>Рукавицы комбинированные</t>
  </si>
  <si>
    <t xml:space="preserve">Рукавицы </t>
  </si>
  <si>
    <t>Рукавицы спилковыекраги сварщика</t>
  </si>
  <si>
    <t>Рукавицы</t>
  </si>
  <si>
    <t xml:space="preserve">Сапоги </t>
  </si>
  <si>
    <t>Сапоги кожаные с жестким подноском</t>
  </si>
  <si>
    <t>Сапоги кожаные утепленные</t>
  </si>
  <si>
    <t>Сапоги резиновые</t>
  </si>
  <si>
    <t>Сапоги резиновые с жестким подноском</t>
  </si>
  <si>
    <t>Тапочки</t>
  </si>
  <si>
    <t xml:space="preserve">Фартук </t>
  </si>
  <si>
    <t>Фартук прорезиненный</t>
  </si>
  <si>
    <t xml:space="preserve">Халат </t>
  </si>
  <si>
    <t>Халат медицинский (на основании п. 4.6.3. СП  1.2.731-99)</t>
  </si>
  <si>
    <t>Халат хлопчатобумажный</t>
  </si>
  <si>
    <t>Халат</t>
  </si>
  <si>
    <t>Шапка</t>
  </si>
  <si>
    <t>Шапочка</t>
  </si>
  <si>
    <t>Спецодежда всего</t>
  </si>
  <si>
    <t>Натуральная кожа с МБС пропиткой, 4-х строчные швы. Подкладка: дышащий воздухопроницаемый материал Gambrelle. Подносок: металлический, выдерживающий удар до 200 Дж. Цвет: черный.</t>
  </si>
  <si>
    <t>Верх рабочей обуви: натуральная кожа с влагостойкой пропиткой. Подкладочный элемент для комфорта верхнего края, мембрана. Подносок: антикоррозийная сталь, амортизация удара, 200 Дж сопротивление, 15 кН сдавливание, абсорбция энергии в центральной части минимум 20 Дж. Цвет: черный.</t>
  </si>
  <si>
    <t>кожаные утепленные с защитным  подноском</t>
  </si>
  <si>
    <t>на утепляющей прокладке</t>
  </si>
  <si>
    <t>с резиновым низом</t>
  </si>
  <si>
    <t>2 класс защиты.</t>
  </si>
  <si>
    <t>Каска изготовлена из высококачественного полиэтилена, оборудована системой вентиляции и слотами (на каждой стороне) для крепления наушников и защитного щитка.</t>
  </si>
  <si>
    <t>защитная с подшлемником утепленным</t>
  </si>
  <si>
    <t>хлопчатобумажный</t>
  </si>
  <si>
    <t>Колпак, косынка</t>
  </si>
  <si>
    <t>для защиты от общих производственных загрязнений и механических воздействий</t>
  </si>
  <si>
    <t>(из смешанной или шерстяной ткани). Цвет синий. Ткань: Carrington. Состав: 80% х/б-20% полиэстер. Плотность не менее 235 г/м2. Утеплитель: холлофайбер. В рукавах 2 слоя по 200г синтепона, в рабочей части куртки 3 слоя по 200г синтепона. Подкладка: 100% - полиэстер.</t>
  </si>
  <si>
    <t>Ткань: Flameshield 400, 100% хлопок, плотность 400 г/м2. Пр-во Carrington (Англия). Цвет: черный.</t>
  </si>
  <si>
    <t xml:space="preserve">Имеет светооражающие полосы. Соответствует 3 классу защиты. Ткань: костюм изготовлен из прочной плащевой ткани с ПВХ покрытием. Вес ткани — 200 г/м2. Водоупорность ткани не менее 5000 мм водяного столба. Ткань экологична и соответствует европейскому стандарту по содержанию вредных веществ EN 71 PART3. Все швы костюма загерметизированы специальной </t>
  </si>
  <si>
    <t>для защиты от общих производственных загрязнений  и механических воздействий</t>
  </si>
  <si>
    <t>прорезиненный (ОЗК)</t>
  </si>
  <si>
    <t>с водоотталкивающей пропиткой на утепляющей прокладке 3 класса защиты. Ткань: Премьер-комфорт 250,  Состав: 80% х/б-20% полиэстер. Плотность не менее 235 г/м2. Утеплитель: синтепон. В рукавах 2 слоя по 200г синтепона, в рабочей части куртки 3 слоя по 200г синтепона. Подкладка: 100% полиэстер. Цвет: синий.</t>
  </si>
  <si>
    <t>Для защиты от общих производственных загрязнений и механических воздействий (из смешанных тканей).  Цвет: синий. Ткань: Carrington, Состав: 80% х/б-20% полиэстер плотность не менее 235 г/м2.</t>
  </si>
  <si>
    <t>хлопчатобумажный  с масловодоотталкивающей пропиткой</t>
  </si>
  <si>
    <t>Цвет: синий. Хлопчато-бумажный с кислотозащитной пропиткой.</t>
  </si>
  <si>
    <t>косынка</t>
  </si>
  <si>
    <t>хлопчатобумажная, брюки брезентовые или костюм из смешанной ткани для защиты от общих производственных загрязнений и механических воздействий</t>
  </si>
  <si>
    <t>из смешанных тканей  на  утепляющей прокладке</t>
  </si>
  <si>
    <t>на  утепляющей прокладке</t>
  </si>
  <si>
    <t>на утепляющей прокладке, брюки на утепляющей прокладке или костюм для защиты от пониженных температур из смешаннойшерстяной ткани</t>
  </si>
  <si>
    <t>из полимерных материалов</t>
  </si>
  <si>
    <t>Перчатки с нитриловым покрытием. Перчатки, полностью облитые нитрилом,4-х кратное погружение (облив), внутренняя поверхность – ворсовая ткань из 100% хлопка, с манжетой из трикотажа. Ладонь-нитрил на ворсовой ткани из 100% хлопка. Указательный палец и большой палец-нитрил на ворсовой ткани из 100% хлопка. Тыльная сторона ладони - нитрил на ворсовой ткани из 100% хлопка. Кончики пальцев - нитрил на ворсовой ткани из 100% хлопка.</t>
  </si>
  <si>
    <t>Рельефная структура ладонной поверхности обеспечивает отличное сцепление с инструментом. Защитные свойства: Бм, Ву, Ми. Материал: натуральный латекс.</t>
  </si>
  <si>
    <t>резиновые на трикотажной основе</t>
  </si>
  <si>
    <t>Морозостойкие, с шерстяным вкладышем. Морозоустойчивые перчатки (до минус 35-40ºС). Маслобензостойкие. Покрытые ПВХ, обладают повышенной стойкостью к износу, порезам и проколам. Материал покрытия: поливинилхлоридное с латексом (добавки). Длина: 290 мм. Подкладка: хлопок (ворсовая основа).</t>
  </si>
  <si>
    <t>Перчатки нитриловые. Перчатки, полностью облитые нитрилом,4-х кратное погружение,  внутренняя поверхность – ворсовая ткань из 100% хлопка.</t>
  </si>
  <si>
    <t>с полимерным покрытием морозостойкие с утепляющими вкладышами</t>
  </si>
  <si>
    <t>Класс вязки – 10. Состав – хлопок 100%, количество нитей – 6.</t>
  </si>
  <si>
    <t>трикотажные с точечным покрытием</t>
  </si>
  <si>
    <t>Перчатки ПВХ с полимерным покрытием х/б с ПВХ. Класс вязки-10. Состав – хлопок 100%.</t>
  </si>
  <si>
    <t>Перчатки утепленные двупалые</t>
  </si>
  <si>
    <t>для защиты от воды</t>
  </si>
  <si>
    <t>Водоотталкивающий. Имеет светооражающие полосы.  Цвет синий. Плащ изготовлен из прочной плащевой ткани с ПВХ покрытием. Вес ткани — 200 г/м2. Водоупорность ткани не менее 5000 мм водяного столба. Ткань экологична и соответствует европейскому стандарту по содержанию вредных веществ EN 71 PART3.</t>
  </si>
  <si>
    <t>Водоотталкивающий, сигнальный. 3 класса защиты.</t>
  </si>
  <si>
    <t>прорезиненный</t>
  </si>
  <si>
    <t>Подшлемник обычный неутепленный.</t>
  </si>
  <si>
    <t>утепленный</t>
  </si>
  <si>
    <t>термостойкий (зимний)</t>
  </si>
  <si>
    <t>для рук</t>
  </si>
  <si>
    <t>хлопчатобумажный с водоотталкивающей пропиткой с рубашкой (блузой),</t>
  </si>
  <si>
    <t>Рукавицы брезентовые с двойным наладонником плотность 550 г.</t>
  </si>
  <si>
    <t>Рукавицы х/б плотность 250 г с брезентовым наладонником плотностью 550 г, подклад х/б плотностью 230 г.</t>
  </si>
  <si>
    <t>с наладонниками из винилискожи Т-прерывистой</t>
  </si>
  <si>
    <t>Материал спилок, х/б подкладка, утеплитель. Длина: 40 см</t>
  </si>
  <si>
    <t>утепленные</t>
  </si>
  <si>
    <t>кирзовые утепленные</t>
  </si>
  <si>
    <t>кирзовые утепленные с жестким подноском</t>
  </si>
  <si>
    <t>кожаные ботинки кожаные</t>
  </si>
  <si>
    <t>кожаные с защитным  подноском</t>
  </si>
  <si>
    <t>Ударопрочный металлический подносок защищает носочную часть стопы от ударов силой 200 Дж.</t>
  </si>
  <si>
    <t>Верх: натуральная кожа. Подносок: термопласт. Утеплитель: натуральный мех.</t>
  </si>
  <si>
    <t>кожаные утепленные с защитным подноском</t>
  </si>
  <si>
    <t>Высота сапога: 40 см. Рифленая подошва. Метод изготовления: формовой. Цвет: черный.</t>
  </si>
  <si>
    <t>резиновые  с защитным подноском</t>
  </si>
  <si>
    <t>Материал: поливинилхлорид - ПВХ. Ударопрочный металлический подносок защищает носочную часть стопы от ударов силой 200 Дж. Высота сапога: 38 см.</t>
  </si>
  <si>
    <t>резиновые утепленные</t>
  </si>
  <si>
    <t xml:space="preserve"> кожаные </t>
  </si>
  <si>
    <t>защитный из полимерных материалов с нагрудником</t>
  </si>
  <si>
    <t>Материал: прорезиненная ткань с кислотозащитной пропиткой.</t>
  </si>
  <si>
    <t>Халат хлопчато-бумажный (медицинский). Цвет: белый.</t>
  </si>
  <si>
    <t>Халат хлопчато-бумажный.</t>
  </si>
  <si>
    <t xml:space="preserve"> хлопчатобумажный из смешанных тканей</t>
  </si>
  <si>
    <t>хлопчатобумажный, костюм  из смешанных тканей для защиты от общих производственных загрязнений и механических воздействий</t>
  </si>
  <si>
    <t>хлопчатобумажный, костюм для защиты от общих производственных загрязнений и механических воздействий</t>
  </si>
  <si>
    <t>костюм для защиты от общих производственных загрязнений и механических воздействий</t>
  </si>
  <si>
    <t>Шапка - ушанка</t>
  </si>
  <si>
    <t xml:space="preserve"> хлопчатобумажная</t>
  </si>
  <si>
    <t xml:space="preserve">апрель 2014г. </t>
  </si>
  <si>
    <t>апрель, май, июнь 2014г</t>
  </si>
  <si>
    <t>апрель-декабрь 2014г.</t>
  </si>
  <si>
    <t>запрос ценовых котировк</t>
  </si>
  <si>
    <t>18.21</t>
  </si>
  <si>
    <t xml:space="preserve">Кислород </t>
  </si>
  <si>
    <t>газообразный</t>
  </si>
  <si>
    <t>январь2014г.</t>
  </si>
  <si>
    <t>24.11.</t>
  </si>
  <si>
    <t>Регуляторы давления</t>
  </si>
  <si>
    <t>45.3</t>
  </si>
  <si>
    <t>Материалы к капитальному ремонту всего</t>
  </si>
  <si>
    <t>Ø600 мм, Ø200мм</t>
  </si>
  <si>
    <t>0.99</t>
  </si>
  <si>
    <t xml:space="preserve">Конверты </t>
  </si>
  <si>
    <t>бумажные</t>
  </si>
  <si>
    <t>Черная- 30см,20см,15см;
Прозрачная - 30см,20см,15см, для вычерчивания кривых линий</t>
  </si>
  <si>
    <t>Лоток (настольный вертикальный)</t>
  </si>
  <si>
    <t xml:space="preserve"> для бумаг формата А4)</t>
  </si>
  <si>
    <t>0.34</t>
  </si>
  <si>
    <t>Органайзер (наст.наб.канц.товаров)</t>
  </si>
  <si>
    <t>Настольный, с подставкой для ручек</t>
  </si>
  <si>
    <t>Стики</t>
  </si>
  <si>
    <t>Текст-корректор (штрих)</t>
  </si>
  <si>
    <t>Быстросохнущий, объем 20мл</t>
  </si>
  <si>
    <t>0.485</t>
  </si>
  <si>
    <t>Реконструкция насосного оборудования и запорной арматуры КНС-4</t>
  </si>
  <si>
    <t>1.Насос фекальный, горизонтального исполнения, для установки в сухом машинном отделении и перекачки коммунальных сточных вод. 2. Затворы гильотинного типа Ду300, Ду400. 3. Клапан обратный. 4. Шеф-монтаж и пуско-наладка.</t>
  </si>
  <si>
    <t>март-май 2014г.</t>
  </si>
  <si>
    <t>Гидравлическая установка направленного прокола</t>
  </si>
  <si>
    <r>
      <t>усилие протяжки  , 50/37 тс         ном.давл.,200 бар                              мощность привода, кВт - 17,7       емкость бака, 120 л                                                  штанга вес , 14,0 кг                            штанга дл.х</t>
    </r>
    <r>
      <rPr>
        <sz val="12"/>
        <color indexed="8"/>
        <rFont val="Arial Cyr"/>
        <charset val="204"/>
      </rPr>
      <t>Ø</t>
    </r>
    <r>
      <rPr>
        <sz val="12"/>
        <color indexed="8"/>
        <rFont val="Times New Roman"/>
        <family val="2"/>
        <charset val="204"/>
      </rPr>
      <t xml:space="preserve"> , 1020х48 мм        </t>
    </r>
  </si>
  <si>
    <t>Гидравлический разрушитель</t>
  </si>
  <si>
    <r>
      <t xml:space="preserve">усилие протяжки  , 20 тс         макс.давл.,400 бар                      ход цилиндров до 380 мм            мощность привода, кВт - 10       емкость бака, 100 л                                                  штанга вес , 8,0 кг                      </t>
    </r>
    <r>
      <rPr>
        <sz val="11"/>
        <color indexed="8"/>
        <rFont val="Arial Cyr"/>
        <charset val="204"/>
      </rPr>
      <t/>
    </r>
  </si>
  <si>
    <t>Насос СМ 150-125-315 с эл.двиг.</t>
  </si>
  <si>
    <t>мощность  37 кВт                                 напряжение 380 В                             подача 200 м³/час    напор 32 м</t>
  </si>
  <si>
    <t>Насос СМ 250-200-400 с эл.двиг.</t>
  </si>
  <si>
    <t>мощность 160 кВт                                 напряжение 380 В                                    подача 800 м³/час                           напор 32 м</t>
  </si>
  <si>
    <t>29.12.1.</t>
  </si>
  <si>
    <t>29.12.</t>
  </si>
  <si>
    <t>ТЭМ-106, Ду 80/80, Ду 100/100, Ду 150/150</t>
  </si>
  <si>
    <t>Теплосчетчики</t>
  </si>
  <si>
    <t>Мягкие пускатели</t>
  </si>
  <si>
    <t>Установка для сварки</t>
  </si>
  <si>
    <r>
      <t xml:space="preserve">ПЭ труб </t>
    </r>
    <r>
      <rPr>
        <sz val="11"/>
        <color indexed="8"/>
        <rFont val="Calibri"/>
        <family val="2"/>
        <charset val="204"/>
      </rPr>
      <t>Ø63-225мм</t>
    </r>
  </si>
  <si>
    <t>мощность 15 кВт   мощность двигателя     21, л.с.                       Тип двигателя Lombardini 12LD475         габариты 110х90х88 см           вес 185 кг</t>
  </si>
  <si>
    <t>Дизельгенератор</t>
  </si>
  <si>
    <t>31.10.</t>
  </si>
  <si>
    <t>51.65.6</t>
  </si>
  <si>
    <t>Автоматически действующее автономное устройство, служaщее для поддержания постоянного давления.</t>
  </si>
  <si>
    <t>29.43.2</t>
  </si>
  <si>
    <t>Частотный преобразователь</t>
  </si>
  <si>
    <t>Siemens M430, 15кВт, М430 22кВт, М430 30 кВт.</t>
  </si>
  <si>
    <t>Mitsubishi 15кВт</t>
  </si>
  <si>
    <t>июнь-октябрь</t>
  </si>
  <si>
    <t>Насос</t>
  </si>
  <si>
    <t>К100-80-160</t>
  </si>
  <si>
    <t>К 80-65-160</t>
  </si>
  <si>
    <t>Теплообменники</t>
  </si>
  <si>
    <t>ВВПИ 4000.21.30*2, ВВПИ 1000.22.30</t>
  </si>
  <si>
    <t>К 80*50*200</t>
  </si>
  <si>
    <t>Автомобиль Газель</t>
  </si>
  <si>
    <t>Кузов для а/м Газель</t>
  </si>
  <si>
    <t>6-местный, цельнометаллический</t>
  </si>
  <si>
    <t>Самосвал</t>
  </si>
  <si>
    <t>Колесная формула 4*2, грузоподъемность 12т.</t>
  </si>
  <si>
    <t>Микроавтобус</t>
  </si>
  <si>
    <t>Пассажирский, 12 мест</t>
  </si>
  <si>
    <t>Объем ковша V-0,28 м3</t>
  </si>
  <si>
    <t>Манипулятор</t>
  </si>
  <si>
    <t>Грузоподьемность 5,5тн</t>
  </si>
  <si>
    <t>август 2014г</t>
  </si>
  <si>
    <t>сентябрь-октябрь
2013г.</t>
  </si>
  <si>
    <t>Сварочные агрегаты</t>
  </si>
  <si>
    <t>АДД-4004 на шасси "Искра", АДД-3003</t>
  </si>
  <si>
    <t>Расходомер</t>
  </si>
  <si>
    <t>DWM 2000L</t>
  </si>
  <si>
    <t>сентябрь-декабрь
2014г.</t>
  </si>
  <si>
    <t>К 90*20</t>
  </si>
  <si>
    <t xml:space="preserve">Теплообменник </t>
  </si>
  <si>
    <t>Пластинчатый, тип 42</t>
  </si>
  <si>
    <t>тиристорный преобразователь напряжения, софт-стартер или устройство плавного пуска</t>
  </si>
  <si>
    <t>50.10.2</t>
  </si>
  <si>
    <t>29.52</t>
  </si>
  <si>
    <t>Экскаватор</t>
  </si>
  <si>
    <t>6-местная, цельнометаллический кузов</t>
  </si>
  <si>
    <t>Республика Татарстан г.Нижнекамск</t>
  </si>
  <si>
    <t>Строительство сетей водоснабжения</t>
  </si>
  <si>
    <t>в соответствии со сметой</t>
  </si>
  <si>
    <t>45.21.4</t>
  </si>
  <si>
    <t>018</t>
  </si>
  <si>
    <t>пог.м.</t>
  </si>
  <si>
    <t>февраль-август 2014г.</t>
  </si>
  <si>
    <t>Форма плана закупки товаров (работ, услуг) на 2014 год (4-я редакция)</t>
  </si>
  <si>
    <t>февраль-апрель 2014г.</t>
  </si>
  <si>
    <t>Строительство сетей водоснабжения, водоотведения к ТЦ "Лента", ул. Лесная.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</si>
</sst>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  <numFmt numFmtId="166" formatCode="0.000"/>
    <numFmt numFmtId="167" formatCode="#,##0.00000"/>
  </numFmts>
  <fonts count="53">
    <font>
      <sz val="11"/>
      <color theme="1"/>
      <name val="Times New Roman"/>
      <family val="2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u/>
      <sz val="11"/>
      <color indexed="12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5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Arial Cyr"/>
      <charset val="204"/>
    </font>
    <font>
      <sz val="11"/>
      <color indexed="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8" fillId="0" borderId="0" applyNumberFormat="0" applyFill="0" applyBorder="0" applyAlignment="0" applyProtection="0"/>
    <xf numFmtId="0" fontId="8" fillId="0" borderId="0"/>
    <xf numFmtId="0" fontId="32" fillId="0" borderId="0"/>
    <xf numFmtId="3" fontId="9" fillId="0" borderId="0">
      <alignment vertical="top"/>
    </xf>
    <xf numFmtId="3" fontId="30" fillId="0" borderId="0">
      <alignment vertical="top"/>
    </xf>
    <xf numFmtId="2" fontId="10" fillId="2" borderId="1">
      <alignment horizontal="left"/>
      <protection locked="0"/>
    </xf>
    <xf numFmtId="2" fontId="33" fillId="2" borderId="1">
      <alignment horizontal="left"/>
      <protection locked="0"/>
    </xf>
    <xf numFmtId="2" fontId="11" fillId="0" borderId="2">
      <alignment horizontal="center" vertical="center"/>
    </xf>
    <xf numFmtId="0" fontId="4" fillId="0" borderId="0"/>
    <xf numFmtId="0" fontId="4" fillId="0" borderId="0"/>
    <xf numFmtId="0" fontId="12" fillId="0" borderId="0"/>
    <xf numFmtId="3" fontId="10" fillId="0" borderId="0" applyNumberFormat="0">
      <alignment horizontal="center"/>
    </xf>
    <xf numFmtId="3" fontId="33" fillId="0" borderId="0" applyNumberFormat="0">
      <alignment horizontal="center"/>
    </xf>
    <xf numFmtId="164" fontId="13" fillId="0" borderId="0">
      <alignment horizontal="left"/>
    </xf>
    <xf numFmtId="3" fontId="14" fillId="0" borderId="0">
      <alignment vertical="top"/>
    </xf>
    <xf numFmtId="3" fontId="34" fillId="0" borderId="0">
      <alignment vertical="top"/>
    </xf>
    <xf numFmtId="165" fontId="15" fillId="0" borderId="0"/>
    <xf numFmtId="165" fontId="35" fillId="0" borderId="0"/>
    <xf numFmtId="164" fontId="13" fillId="0" borderId="0">
      <alignment horizontal="left"/>
    </xf>
    <xf numFmtId="0" fontId="16" fillId="0" borderId="3"/>
    <xf numFmtId="0" fontId="36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9" fillId="0" borderId="0"/>
    <xf numFmtId="0" fontId="31" fillId="0" borderId="0"/>
    <xf numFmtId="0" fontId="31" fillId="0" borderId="0"/>
    <xf numFmtId="0" fontId="37" fillId="0" borderId="0"/>
    <xf numFmtId="0" fontId="4" fillId="0" borderId="0"/>
    <xf numFmtId="0" fontId="19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3">
    <xf numFmtId="0" fontId="0" fillId="0" borderId="0" xfId="0"/>
    <xf numFmtId="0" fontId="28" fillId="4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0" fillId="0" borderId="2" xfId="24" applyFont="1" applyBorder="1" applyAlignment="1">
      <alignment horizontal="center" vertical="top" wrapText="1"/>
    </xf>
    <xf numFmtId="0" fontId="23" fillId="0" borderId="2" xfId="24" applyFont="1" applyFill="1" applyBorder="1" applyAlignment="1">
      <alignment horizontal="center" vertical="top" wrapText="1"/>
    </xf>
    <xf numFmtId="0" fontId="20" fillId="0" borderId="2" xfId="24" applyFont="1" applyFill="1" applyBorder="1" applyAlignment="1">
      <alignment horizontal="center" vertical="top" wrapText="1"/>
    </xf>
    <xf numFmtId="0" fontId="23" fillId="0" borderId="2" xfId="24" applyFont="1" applyBorder="1" applyAlignment="1">
      <alignment horizontal="center" vertical="top" wrapText="1"/>
    </xf>
    <xf numFmtId="49" fontId="23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23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23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2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7" fillId="0" borderId="0" xfId="21" applyFont="1" applyBorder="1" applyAlignment="1" applyProtection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4" fontId="28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left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5" fillId="5" borderId="0" xfId="32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 wrapText="1"/>
    </xf>
    <xf numFmtId="4" fontId="3" fillId="4" borderId="2" xfId="1" applyNumberFormat="1" applyFont="1" applyFill="1" applyBorder="1" applyAlignment="1">
      <alignment horizontal="center" vertical="center" wrapText="1"/>
    </xf>
    <xf numFmtId="17" fontId="3" fillId="4" borderId="2" xfId="1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1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20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0" fillId="4" borderId="2" xfId="24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5" fillId="4" borderId="2" xfId="31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top" wrapText="1"/>
    </xf>
    <xf numFmtId="49" fontId="5" fillId="4" borderId="2" xfId="32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3" fillId="4" borderId="2" xfId="24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top" wrapText="1"/>
    </xf>
    <xf numFmtId="17" fontId="2" fillId="4" borderId="2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left" vertical="top" wrapText="1"/>
    </xf>
    <xf numFmtId="0" fontId="23" fillId="4" borderId="6" xfId="0" applyFont="1" applyFill="1" applyBorder="1" applyAlignment="1">
      <alignment horizontal="center" vertical="top" wrapText="1"/>
    </xf>
    <xf numFmtId="0" fontId="38" fillId="4" borderId="2" xfId="0" applyFont="1" applyFill="1" applyBorder="1" applyAlignment="1">
      <alignment horizontal="center" vertical="top" wrapText="1"/>
    </xf>
    <xf numFmtId="0" fontId="23" fillId="4" borderId="9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justify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left" vertical="center" wrapText="1"/>
      <protection locked="0"/>
    </xf>
    <xf numFmtId="4" fontId="0" fillId="4" borderId="2" xfId="0" applyNumberForma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4" fontId="41" fillId="4" borderId="2" xfId="0" applyNumberFormat="1" applyFont="1" applyFill="1" applyBorder="1" applyAlignment="1" applyProtection="1">
      <alignment horizontal="left" vertical="center" wrapText="1"/>
      <protection locked="0"/>
    </xf>
    <xf numFmtId="4" fontId="0" fillId="4" borderId="4" xfId="0" applyNumberFormat="1" applyFill="1" applyBorder="1" applyAlignment="1" applyProtection="1">
      <alignment horizontal="left" vertical="center" wrapText="1"/>
      <protection locked="0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29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21" applyFont="1" applyFill="1" applyBorder="1" applyAlignment="1" applyProtection="1">
      <alignment horizontal="center" vertical="center" wrapText="1"/>
    </xf>
    <xf numFmtId="49" fontId="5" fillId="4" borderId="1" xfId="3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29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 wrapText="1"/>
    </xf>
    <xf numFmtId="4" fontId="2" fillId="4" borderId="2" xfId="1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5" fillId="4" borderId="2" xfId="32" applyFont="1" applyFill="1" applyBorder="1" applyAlignment="1">
      <alignment horizontal="center" vertical="center" wrapText="1"/>
    </xf>
    <xf numFmtId="4" fontId="5" fillId="4" borderId="2" xfId="3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42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left" vertical="top" wrapText="1"/>
    </xf>
    <xf numFmtId="0" fontId="42" fillId="4" borderId="2" xfId="0" applyFont="1" applyFill="1" applyBorder="1" applyAlignment="1">
      <alignment horizontal="left" vertical="center" wrapText="1"/>
    </xf>
    <xf numFmtId="3" fontId="0" fillId="4" borderId="2" xfId="0" applyNumberFormat="1" applyFill="1" applyBorder="1" applyAlignment="1" applyProtection="1">
      <alignment horizontal="left" vertical="center" wrapText="1"/>
      <protection locked="0"/>
    </xf>
    <xf numFmtId="0" fontId="42" fillId="4" borderId="0" xfId="0" applyFont="1" applyFill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/>
    </xf>
    <xf numFmtId="0" fontId="42" fillId="4" borderId="2" xfId="0" applyFont="1" applyFill="1" applyBorder="1" applyAlignment="1">
      <alignment horizontal="left" wrapText="1"/>
    </xf>
    <xf numFmtId="0" fontId="21" fillId="4" borderId="6" xfId="0" applyFont="1" applyFill="1" applyBorder="1" applyAlignment="1">
      <alignment horizontal="center" vertical="center" wrapText="1"/>
    </xf>
    <xf numFmtId="16" fontId="42" fillId="4" borderId="2" xfId="0" applyNumberFormat="1" applyFont="1" applyFill="1" applyBorder="1" applyAlignment="1">
      <alignment horizontal="center" vertical="center" wrapText="1"/>
    </xf>
    <xf numFmtId="3" fontId="46" fillId="4" borderId="2" xfId="0" applyNumberFormat="1" applyFont="1" applyFill="1" applyBorder="1" applyAlignment="1" applyProtection="1">
      <alignment horizontal="center" vertical="center"/>
      <protection locked="0"/>
    </xf>
    <xf numFmtId="4" fontId="41" fillId="4" borderId="2" xfId="0" applyNumberFormat="1" applyFont="1" applyFill="1" applyBorder="1" applyAlignment="1" applyProtection="1">
      <alignment horizontal="left" vertical="center" wrapText="1"/>
    </xf>
    <xf numFmtId="3" fontId="0" fillId="4" borderId="4" xfId="0" applyNumberFormat="1" applyFill="1" applyBorder="1" applyAlignment="1" applyProtection="1">
      <alignment horizontal="left" vertical="center" wrapText="1"/>
      <protection locked="0"/>
    </xf>
    <xf numFmtId="16" fontId="21" fillId="4" borderId="2" xfId="0" applyNumberFormat="1" applyFont="1" applyFill="1" applyBorder="1" applyAlignment="1">
      <alignment horizontal="center" vertical="center" wrapText="1"/>
    </xf>
    <xf numFmtId="4" fontId="43" fillId="4" borderId="2" xfId="0" applyNumberFormat="1" applyFont="1" applyFill="1" applyBorder="1" applyAlignment="1" applyProtection="1">
      <alignment horizontal="left" vertical="center" wrapText="1"/>
      <protection locked="0"/>
    </xf>
    <xf numFmtId="3" fontId="43" fillId="4" borderId="2" xfId="0" applyNumberFormat="1" applyFont="1" applyFill="1" applyBorder="1" applyAlignment="1" applyProtection="1">
      <alignment horizontal="center" vertical="center"/>
      <protection locked="0"/>
    </xf>
    <xf numFmtId="4" fontId="43" fillId="4" borderId="2" xfId="0" applyNumberFormat="1" applyFont="1" applyFill="1" applyBorder="1" applyAlignment="1" applyProtection="1">
      <alignment vertical="center"/>
      <protection locked="0"/>
    </xf>
    <xf numFmtId="3" fontId="40" fillId="4" borderId="2" xfId="0" applyNumberFormat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center" vertical="center" wrapText="1"/>
    </xf>
    <xf numFmtId="3" fontId="40" fillId="4" borderId="2" xfId="0" applyNumberFormat="1" applyFont="1" applyFill="1" applyBorder="1" applyAlignment="1">
      <alignment vertical="center" wrapText="1"/>
    </xf>
    <xf numFmtId="4" fontId="2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44" fillId="4" borderId="2" xfId="0" applyFont="1" applyFill="1" applyBorder="1" applyAlignment="1">
      <alignment horizontal="center"/>
    </xf>
    <xf numFmtId="0" fontId="45" fillId="4" borderId="2" xfId="0" applyFont="1" applyFill="1" applyBorder="1"/>
    <xf numFmtId="0" fontId="21" fillId="7" borderId="2" xfId="0" applyFont="1" applyFill="1" applyBorder="1" applyAlignment="1">
      <alignment horizontal="left" vertical="center" wrapText="1"/>
    </xf>
    <xf numFmtId="3" fontId="43" fillId="4" borderId="2" xfId="0" applyNumberFormat="1" applyFont="1" applyFill="1" applyBorder="1" applyAlignment="1">
      <alignment horizontal="left" vertical="center" wrapText="1"/>
    </xf>
    <xf numFmtId="0" fontId="5" fillId="4" borderId="2" xfId="3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center" wrapText="1"/>
    </xf>
    <xf numFmtId="0" fontId="5" fillId="4" borderId="2" xfId="25" applyFont="1" applyFill="1" applyBorder="1" applyAlignment="1">
      <alignment horizontal="left" vertical="center" wrapText="1"/>
    </xf>
    <xf numFmtId="0" fontId="5" fillId="4" borderId="8" xfId="27" applyFont="1" applyFill="1" applyBorder="1" applyAlignment="1">
      <alignment horizontal="center" vertical="top" wrapText="1"/>
    </xf>
    <xf numFmtId="4" fontId="5" fillId="4" borderId="2" xfId="0" applyNumberFormat="1" applyFont="1" applyFill="1" applyBorder="1" applyAlignment="1">
      <alignment horizontal="center" vertical="top" wrapText="1"/>
    </xf>
    <xf numFmtId="0" fontId="5" fillId="4" borderId="2" xfId="32" applyFont="1" applyFill="1" applyBorder="1" applyAlignment="1">
      <alignment vertical="top"/>
    </xf>
    <xf numFmtId="0" fontId="23" fillId="4" borderId="2" xfId="25" applyFont="1" applyFill="1" applyBorder="1" applyAlignment="1">
      <alignment horizontal="left" wrapText="1"/>
    </xf>
    <xf numFmtId="0" fontId="23" fillId="4" borderId="0" xfId="25" applyFont="1" applyFill="1" applyAlignment="1">
      <alignment horizontal="left" wrapText="1"/>
    </xf>
    <xf numFmtId="0" fontId="23" fillId="4" borderId="2" xfId="27" applyFont="1" applyFill="1" applyBorder="1" applyAlignment="1">
      <alignment horizontal="left" wrapText="1"/>
    </xf>
    <xf numFmtId="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18" fillId="4" borderId="2" xfId="1" applyFill="1" applyBorder="1" applyAlignment="1">
      <alignment horizontal="center" vertical="center" wrapText="1"/>
    </xf>
    <xf numFmtId="0" fontId="18" fillId="4" borderId="2" xfId="1" applyFill="1" applyBorder="1" applyAlignment="1">
      <alignment horizontal="left" vertical="center" wrapText="1"/>
    </xf>
    <xf numFmtId="4" fontId="18" fillId="4" borderId="2" xfId="1" applyNumberFormat="1" applyFill="1" applyBorder="1" applyAlignment="1">
      <alignment horizontal="center" vertical="center" wrapText="1"/>
    </xf>
    <xf numFmtId="0" fontId="18" fillId="4" borderId="0" xfId="1" applyFill="1" applyBorder="1" applyAlignment="1">
      <alignment horizontal="center" vertical="center" wrapText="1"/>
    </xf>
    <xf numFmtId="0" fontId="18" fillId="4" borderId="2" xfId="1" applyNumberFormat="1" applyFill="1" applyBorder="1" applyAlignment="1">
      <alignment horizontal="left" vertical="center" wrapText="1"/>
    </xf>
    <xf numFmtId="0" fontId="47" fillId="4" borderId="2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vertical="center"/>
    </xf>
    <xf numFmtId="0" fontId="47" fillId="4" borderId="2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0" fontId="23" fillId="4" borderId="2" xfId="24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/>
    </xf>
    <xf numFmtId="1" fontId="29" fillId="4" borderId="10" xfId="0" applyNumberFormat="1" applyFont="1" applyFill="1" applyBorder="1" applyAlignment="1">
      <alignment horizontal="center" vertical="center"/>
    </xf>
    <xf numFmtId="0" fontId="20" fillId="4" borderId="2" xfId="24" applyFont="1" applyFill="1" applyBorder="1" applyAlignment="1">
      <alignment horizontal="center" vertical="center" wrapText="1"/>
    </xf>
    <xf numFmtId="0" fontId="47" fillId="4" borderId="2" xfId="0" applyNumberFormat="1" applyFont="1" applyFill="1" applyBorder="1" applyAlignment="1">
      <alignment horizontal="center" vertical="center" wrapText="1"/>
    </xf>
    <xf numFmtId="0" fontId="47" fillId="4" borderId="2" xfId="0" applyFont="1" applyFill="1" applyBorder="1" applyAlignment="1">
      <alignment horizontal="left" vertical="center"/>
    </xf>
    <xf numFmtId="167" fontId="2" fillId="4" borderId="2" xfId="0" applyNumberFormat="1" applyFont="1" applyFill="1" applyBorder="1" applyAlignment="1">
      <alignment horizontal="center" vertical="center" wrapText="1"/>
    </xf>
    <xf numFmtId="166" fontId="29" fillId="4" borderId="10" xfId="0" applyNumberFormat="1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left" vertical="center" wrapText="1"/>
    </xf>
    <xf numFmtId="16" fontId="47" fillId="4" borderId="2" xfId="0" applyNumberFormat="1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horizontal="left" wrapText="1"/>
    </xf>
    <xf numFmtId="4" fontId="0" fillId="4" borderId="2" xfId="0" applyNumberFormat="1" applyFill="1" applyBorder="1" applyAlignment="1">
      <alignment horizontal="center" wrapText="1"/>
    </xf>
    <xf numFmtId="4" fontId="0" fillId="4" borderId="2" xfId="0" applyNumberFormat="1" applyFill="1" applyBorder="1" applyAlignment="1">
      <alignment horizontal="center"/>
    </xf>
    <xf numFmtId="4" fontId="49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48" fillId="4" borderId="2" xfId="0" applyFont="1" applyFill="1" applyBorder="1" applyAlignment="1">
      <alignment horizontal="left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4" fontId="28" fillId="4" borderId="0" xfId="0" applyNumberFormat="1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</cellXfs>
  <cellStyles count="36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2012" xfId="30"/>
    <cellStyle name="Обычный_Бюджет 2013 новый" xfId="31"/>
    <cellStyle name="Обычный_Копия ФОРМА ПЛАНА (К ПОСТАНОВЛЕНИЮ ПРАВИТЕЛЬСТВА РФ ОТ 17.09.2012 № 932)" xfId="32"/>
    <cellStyle name="Тысячи [0]_КалькулСебестЭЭ" xfId="33"/>
    <cellStyle name="Тысячи_КалькулСебестЭЭ" xfId="34"/>
    <cellStyle name="УровеньСтрок_1" xfId="1" builtinId="1" iLevel="0"/>
    <cellStyle name="Финансовый 2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92;&#1086;&#1088;&#1084;&#1072;%20&#1079;&#1072;&#1082;&#1091;&#1087;&#1086;&#1082;%20&#1085;&#1072;%202014&#1075;.-%20&#1087;&#1077;&#1088;&#1074;&#1072;&#1103;%20&#1088;&#1077;&#1076;&#1072;&#1082;&#109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E22" sqref="E22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370</v>
      </c>
      <c r="B1" s="7">
        <v>163</v>
      </c>
    </row>
    <row r="2" spans="1:2">
      <c r="A2" s="4" t="s">
        <v>242</v>
      </c>
      <c r="B2" s="7">
        <v>166</v>
      </c>
    </row>
    <row r="3" spans="1:2">
      <c r="A3" s="5" t="s">
        <v>262</v>
      </c>
      <c r="B3" s="7">
        <v>839</v>
      </c>
    </row>
    <row r="4" spans="1:2">
      <c r="A4" s="5" t="s">
        <v>2</v>
      </c>
      <c r="B4" s="8">
        <v>112</v>
      </c>
    </row>
    <row r="5" spans="1:2">
      <c r="A5" s="5" t="s">
        <v>115</v>
      </c>
      <c r="B5" s="8">
        <v>625</v>
      </c>
    </row>
    <row r="6" spans="1:2">
      <c r="A6" s="5" t="s">
        <v>118</v>
      </c>
      <c r="B6" s="8">
        <v>55</v>
      </c>
    </row>
    <row r="7" spans="1:2">
      <c r="A7" s="4" t="s">
        <v>119</v>
      </c>
      <c r="B7" s="9">
        <v>113</v>
      </c>
    </row>
    <row r="8" spans="1:2">
      <c r="A8" s="4" t="s">
        <v>479</v>
      </c>
      <c r="B8" s="9" t="s">
        <v>243</v>
      </c>
    </row>
    <row r="9" spans="1:2">
      <c r="A9" s="3" t="s">
        <v>369</v>
      </c>
      <c r="B9" s="9">
        <v>111</v>
      </c>
    </row>
    <row r="10" spans="1:2">
      <c r="A10" s="5" t="s">
        <v>336</v>
      </c>
      <c r="B10" s="9">
        <v>704</v>
      </c>
    </row>
    <row r="11" spans="1:2">
      <c r="A11" s="5" t="s">
        <v>261</v>
      </c>
      <c r="B11" s="9">
        <v>715</v>
      </c>
    </row>
    <row r="12" spans="1:2">
      <c r="A12" s="5" t="s">
        <v>116</v>
      </c>
      <c r="B12" s="9">
        <v>736</v>
      </c>
    </row>
    <row r="13" spans="1:2">
      <c r="A13" s="4" t="s">
        <v>78</v>
      </c>
      <c r="B13" s="9">
        <v>168</v>
      </c>
    </row>
    <row r="14" spans="1:2">
      <c r="A14" s="3" t="s">
        <v>117</v>
      </c>
      <c r="B14" s="9">
        <v>234</v>
      </c>
    </row>
    <row r="15" spans="1:2">
      <c r="A15" s="3" t="s">
        <v>228</v>
      </c>
      <c r="B15" s="9">
        <v>215</v>
      </c>
    </row>
    <row r="16" spans="1:2">
      <c r="A16" s="3" t="s">
        <v>3</v>
      </c>
      <c r="B16" s="9" t="s">
        <v>120</v>
      </c>
    </row>
    <row r="17" spans="1:2">
      <c r="A17" s="3" t="s">
        <v>393</v>
      </c>
      <c r="B17" s="10">
        <v>114</v>
      </c>
    </row>
    <row r="18" spans="1:2">
      <c r="A18" s="3" t="s">
        <v>219</v>
      </c>
      <c r="B18" s="11">
        <v>169</v>
      </c>
    </row>
    <row r="19" spans="1:2">
      <c r="A19" s="5" t="s">
        <v>83</v>
      </c>
      <c r="B19" s="11">
        <v>778</v>
      </c>
    </row>
    <row r="20" spans="1:2">
      <c r="A20" s="4" t="s">
        <v>478</v>
      </c>
      <c r="B20" s="11">
        <v>193</v>
      </c>
    </row>
    <row r="21" spans="1:2">
      <c r="A21" s="6" t="s">
        <v>52</v>
      </c>
      <c r="B21" s="12">
        <v>796</v>
      </c>
    </row>
    <row r="22" spans="1:2">
      <c r="A22" s="2" t="s">
        <v>121</v>
      </c>
      <c r="B22" s="13" t="s">
        <v>122</v>
      </c>
    </row>
    <row r="23" spans="1:2">
      <c r="A23" t="s">
        <v>1016</v>
      </c>
      <c r="B23" s="13" t="s">
        <v>1017</v>
      </c>
    </row>
    <row r="24" spans="1:2">
      <c r="A24" t="s">
        <v>1563</v>
      </c>
      <c r="B24" s="13" t="s">
        <v>1562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  <pageSetUpPr fitToPage="1"/>
  </sheetPr>
  <dimension ref="A1:AS861"/>
  <sheetViews>
    <sheetView tabSelected="1" view="pageBreakPreview" zoomScale="75" zoomScaleNormal="55" zoomScaleSheetLayoutView="75" workbookViewId="0">
      <pane xSplit="5" ySplit="13" topLeftCell="J377" activePane="bottomRight" state="frozenSplit"/>
      <selection activeCell="A11" sqref="A11"/>
      <selection pane="topRight" activeCell="G1" sqref="G1"/>
      <selection pane="bottomLeft" activeCell="A581" sqref="A581"/>
      <selection pane="bottomRight" activeCell="E379" sqref="E379"/>
    </sheetView>
  </sheetViews>
  <sheetFormatPr defaultRowHeight="15" outlineLevelRow="1"/>
  <cols>
    <col min="1" max="1" width="26.5703125" style="16" hidden="1" customWidth="1"/>
    <col min="2" max="2" width="12.28515625" style="15" customWidth="1"/>
    <col min="3" max="3" width="18.42578125" style="15" customWidth="1"/>
    <col min="4" max="4" width="13.85546875" style="15" customWidth="1"/>
    <col min="5" max="5" width="46.140625" style="19" customWidth="1"/>
    <col min="6" max="6" width="36.85546875" style="15" customWidth="1"/>
    <col min="7" max="7" width="11.42578125" style="15" customWidth="1"/>
    <col min="8" max="8" width="16.42578125" style="15" customWidth="1"/>
    <col min="9" max="9" width="13.5703125" style="17" customWidth="1"/>
    <col min="10" max="10" width="25.5703125" style="15" customWidth="1"/>
    <col min="11" max="11" width="45.7109375" style="15" customWidth="1"/>
    <col min="12" max="12" width="15" style="17" customWidth="1"/>
    <col min="13" max="13" width="16.28515625" style="17" customWidth="1"/>
    <col min="14" max="14" width="13.5703125" style="15" customWidth="1"/>
    <col min="15" max="15" width="26.85546875" style="15" customWidth="1"/>
    <col min="16" max="16" width="12.28515625" style="15" customWidth="1"/>
    <col min="17" max="16384" width="9.140625" style="15"/>
  </cols>
  <sheetData>
    <row r="1" spans="1:16" ht="25.5">
      <c r="A1" s="202" t="s">
        <v>1565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>
      <c r="B2" s="17"/>
    </row>
    <row r="3" spans="1:16">
      <c r="B3" s="186" t="s">
        <v>41</v>
      </c>
      <c r="C3" s="186"/>
      <c r="F3" s="186" t="s">
        <v>48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>
      <c r="B4" s="186" t="s">
        <v>42</v>
      </c>
      <c r="C4" s="186"/>
      <c r="F4" s="186" t="s">
        <v>49</v>
      </c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>
      <c r="B5" s="186" t="s">
        <v>43</v>
      </c>
      <c r="C5" s="186"/>
      <c r="F5" s="19" t="s">
        <v>50</v>
      </c>
      <c r="G5" s="19"/>
      <c r="H5" s="19"/>
      <c r="I5" s="19"/>
      <c r="J5" s="19"/>
      <c r="K5" s="19"/>
      <c r="L5" s="25"/>
      <c r="M5" s="19"/>
      <c r="N5" s="19"/>
      <c r="O5" s="19"/>
      <c r="P5" s="19"/>
    </row>
    <row r="6" spans="1:16">
      <c r="B6" s="186" t="s">
        <v>44</v>
      </c>
      <c r="C6" s="186"/>
      <c r="F6" s="20" t="s">
        <v>51</v>
      </c>
      <c r="G6" s="19"/>
      <c r="H6" s="19"/>
      <c r="I6" s="19"/>
      <c r="J6" s="19"/>
      <c r="K6" s="19"/>
      <c r="L6" s="25"/>
      <c r="M6" s="19"/>
      <c r="N6" s="19"/>
      <c r="O6" s="19"/>
      <c r="P6" s="19"/>
    </row>
    <row r="7" spans="1:16">
      <c r="B7" s="186" t="s">
        <v>45</v>
      </c>
      <c r="C7" s="186"/>
      <c r="F7" s="19">
        <v>1651035245</v>
      </c>
      <c r="G7" s="19"/>
      <c r="H7" s="19"/>
      <c r="I7" s="19"/>
      <c r="J7" s="19"/>
      <c r="K7" s="19"/>
      <c r="L7" s="25"/>
      <c r="M7" s="19"/>
      <c r="N7" s="19"/>
      <c r="O7" s="19"/>
      <c r="P7" s="19"/>
    </row>
    <row r="8" spans="1:16">
      <c r="B8" s="186" t="s">
        <v>46</v>
      </c>
      <c r="C8" s="186"/>
      <c r="F8" s="19">
        <v>165101001</v>
      </c>
      <c r="G8" s="19"/>
      <c r="H8" s="19"/>
      <c r="I8" s="19"/>
      <c r="J8" s="19"/>
      <c r="K8" s="19"/>
      <c r="L8" s="25"/>
      <c r="M8" s="19"/>
      <c r="N8" s="19"/>
      <c r="O8" s="19"/>
      <c r="P8" s="19"/>
    </row>
    <row r="9" spans="1:16">
      <c r="B9" s="186" t="s">
        <v>47</v>
      </c>
      <c r="C9" s="186"/>
      <c r="F9" s="19">
        <v>92435000000</v>
      </c>
      <c r="G9" s="19"/>
      <c r="H9" s="19"/>
      <c r="I9" s="19"/>
      <c r="J9" s="19"/>
      <c r="K9" s="19"/>
      <c r="L9" s="25"/>
      <c r="M9" s="19"/>
      <c r="N9" s="19"/>
      <c r="O9" s="19"/>
      <c r="P9" s="19"/>
    </row>
    <row r="11" spans="1:16">
      <c r="A11" s="201"/>
      <c r="B11" s="196" t="s">
        <v>26</v>
      </c>
      <c r="C11" s="196" t="s">
        <v>229</v>
      </c>
      <c r="D11" s="196" t="s">
        <v>27</v>
      </c>
      <c r="E11" s="190" t="s">
        <v>28</v>
      </c>
      <c r="F11" s="191"/>
      <c r="G11" s="191"/>
      <c r="H11" s="191"/>
      <c r="I11" s="191"/>
      <c r="J11" s="191"/>
      <c r="K11" s="191"/>
      <c r="L11" s="191"/>
      <c r="M11" s="191"/>
      <c r="N11" s="192"/>
      <c r="O11" s="196" t="s">
        <v>34</v>
      </c>
      <c r="P11" s="196" t="s">
        <v>35</v>
      </c>
    </row>
    <row r="12" spans="1:16" ht="45.75" customHeight="1">
      <c r="A12" s="201"/>
      <c r="B12" s="198"/>
      <c r="C12" s="198"/>
      <c r="D12" s="198"/>
      <c r="E12" s="196" t="s">
        <v>29</v>
      </c>
      <c r="F12" s="196" t="s">
        <v>225</v>
      </c>
      <c r="G12" s="179" t="s">
        <v>30</v>
      </c>
      <c r="H12" s="196" t="s">
        <v>37</v>
      </c>
      <c r="I12" s="199" t="s">
        <v>31</v>
      </c>
      <c r="J12" s="179" t="s">
        <v>226</v>
      </c>
      <c r="K12" s="196" t="s">
        <v>37</v>
      </c>
      <c r="L12" s="199" t="s">
        <v>32</v>
      </c>
      <c r="M12" s="179" t="s">
        <v>33</v>
      </c>
      <c r="N12" s="196" t="s">
        <v>39</v>
      </c>
      <c r="O12" s="198"/>
      <c r="P12" s="197"/>
    </row>
    <row r="13" spans="1:16" ht="87.75" customHeight="1">
      <c r="A13" s="201"/>
      <c r="B13" s="197"/>
      <c r="C13" s="197"/>
      <c r="D13" s="197"/>
      <c r="E13" s="197"/>
      <c r="F13" s="197"/>
      <c r="G13" s="179" t="s">
        <v>36</v>
      </c>
      <c r="H13" s="197"/>
      <c r="I13" s="200"/>
      <c r="J13" s="179" t="s">
        <v>38</v>
      </c>
      <c r="K13" s="197"/>
      <c r="L13" s="200"/>
      <c r="M13" s="179" t="s">
        <v>466</v>
      </c>
      <c r="N13" s="197"/>
      <c r="O13" s="197"/>
      <c r="P13" s="179" t="s">
        <v>40</v>
      </c>
    </row>
    <row r="14" spans="1:16" s="26" customFormat="1" ht="19.5">
      <c r="A14" s="193" t="s">
        <v>463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5"/>
    </row>
    <row r="15" spans="1:16" s="27" customFormat="1" ht="42" customHeight="1">
      <c r="A15" s="179" t="s">
        <v>391</v>
      </c>
      <c r="B15" s="179">
        <v>1</v>
      </c>
      <c r="C15" s="179" t="s">
        <v>237</v>
      </c>
      <c r="D15" s="179">
        <v>4110100</v>
      </c>
      <c r="E15" s="50" t="s">
        <v>211</v>
      </c>
      <c r="F15" s="179" t="s">
        <v>212</v>
      </c>
      <c r="G15" s="179">
        <f>VLOOKUP(H15,'шаблон ОКЕИ'!$A$1:$B$81,2,0)</f>
        <v>114</v>
      </c>
      <c r="H15" s="179" t="s">
        <v>393</v>
      </c>
      <c r="I15" s="51">
        <v>17709.62</v>
      </c>
      <c r="J15" s="179">
        <v>92435000000</v>
      </c>
      <c r="K15" s="179" t="s">
        <v>1558</v>
      </c>
      <c r="L15" s="51">
        <v>180106.84</v>
      </c>
      <c r="M15" s="179" t="s">
        <v>1028</v>
      </c>
      <c r="N15" s="179" t="s">
        <v>1025</v>
      </c>
      <c r="O15" s="179" t="s">
        <v>210</v>
      </c>
      <c r="P15" s="179" t="s">
        <v>279</v>
      </c>
    </row>
    <row r="16" spans="1:16" s="27" customFormat="1" ht="36" customHeight="1">
      <c r="A16" s="179" t="s">
        <v>391</v>
      </c>
      <c r="B16" s="179">
        <v>2</v>
      </c>
      <c r="C16" s="179" t="s">
        <v>236</v>
      </c>
      <c r="D16" s="179">
        <v>4110300</v>
      </c>
      <c r="E16" s="50" t="s">
        <v>213</v>
      </c>
      <c r="F16" s="179" t="s">
        <v>214</v>
      </c>
      <c r="G16" s="179">
        <f>VLOOKUP(H16,'шаблон ОКЕИ'!$A$1:$B$81,2,0)</f>
        <v>114</v>
      </c>
      <c r="H16" s="179" t="s">
        <v>393</v>
      </c>
      <c r="I16" s="51">
        <v>15186.9</v>
      </c>
      <c r="J16" s="179">
        <v>92435000000</v>
      </c>
      <c r="K16" s="179" t="s">
        <v>1558</v>
      </c>
      <c r="L16" s="51">
        <v>80338.649999999994</v>
      </c>
      <c r="M16" s="179" t="s">
        <v>1028</v>
      </c>
      <c r="N16" s="179" t="s">
        <v>1025</v>
      </c>
      <c r="O16" s="179" t="s">
        <v>210</v>
      </c>
      <c r="P16" s="179" t="s">
        <v>279</v>
      </c>
    </row>
    <row r="17" spans="1:45" s="27" customFormat="1" ht="45">
      <c r="A17" s="179" t="s">
        <v>391</v>
      </c>
      <c r="B17" s="183">
        <v>3</v>
      </c>
      <c r="C17" s="179" t="s">
        <v>234</v>
      </c>
      <c r="D17" s="179">
        <v>4030000</v>
      </c>
      <c r="E17" s="50" t="s">
        <v>216</v>
      </c>
      <c r="F17" s="179" t="s">
        <v>217</v>
      </c>
      <c r="G17" s="179">
        <f>VLOOKUP(H17,'шаблон ОКЕИ'!$A$1:$B$81,2,0)</f>
        <v>234</v>
      </c>
      <c r="H17" s="179" t="s">
        <v>117</v>
      </c>
      <c r="I17" s="51">
        <v>357.99</v>
      </c>
      <c r="J17" s="179">
        <v>92435000000</v>
      </c>
      <c r="K17" s="179" t="s">
        <v>1558</v>
      </c>
      <c r="L17" s="51">
        <v>161889.13</v>
      </c>
      <c r="M17" s="179" t="s">
        <v>1028</v>
      </c>
      <c r="N17" s="179" t="s">
        <v>1025</v>
      </c>
      <c r="O17" s="179" t="s">
        <v>210</v>
      </c>
      <c r="P17" s="179" t="s">
        <v>279</v>
      </c>
    </row>
    <row r="18" spans="1:45" s="27" customFormat="1" ht="36.75" customHeight="1">
      <c r="A18" s="179" t="s">
        <v>391</v>
      </c>
      <c r="B18" s="185">
        <v>4</v>
      </c>
      <c r="C18" s="179" t="s">
        <v>235</v>
      </c>
      <c r="D18" s="179">
        <v>4030000</v>
      </c>
      <c r="E18" s="50" t="s">
        <v>216</v>
      </c>
      <c r="F18" s="179" t="s">
        <v>218</v>
      </c>
      <c r="G18" s="179">
        <f>VLOOKUP(H18,'шаблон ОКЕИ'!$A$1:$B$81,2,0)</f>
        <v>169</v>
      </c>
      <c r="H18" s="179" t="s">
        <v>219</v>
      </c>
      <c r="I18" s="51">
        <v>188</v>
      </c>
      <c r="J18" s="179">
        <v>92435000000</v>
      </c>
      <c r="K18" s="179" t="s">
        <v>1558</v>
      </c>
      <c r="L18" s="51">
        <v>4983.83</v>
      </c>
      <c r="M18" s="179" t="s">
        <v>1028</v>
      </c>
      <c r="N18" s="179" t="s">
        <v>1025</v>
      </c>
      <c r="O18" s="179" t="s">
        <v>210</v>
      </c>
      <c r="P18" s="179" t="s">
        <v>279</v>
      </c>
    </row>
    <row r="19" spans="1:45" s="27" customFormat="1" ht="45">
      <c r="A19" s="179" t="s">
        <v>391</v>
      </c>
      <c r="B19" s="185">
        <v>5</v>
      </c>
      <c r="C19" s="179" t="s">
        <v>233</v>
      </c>
      <c r="D19" s="179">
        <v>4030000</v>
      </c>
      <c r="E19" s="50" t="s">
        <v>231</v>
      </c>
      <c r="F19" s="179" t="s">
        <v>232</v>
      </c>
      <c r="G19" s="179">
        <f>VLOOKUP(H19,'шаблон ОКЕИ'!$A$1:$B$81,2,0)</f>
        <v>234</v>
      </c>
      <c r="H19" s="179" t="s">
        <v>117</v>
      </c>
      <c r="I19" s="51">
        <v>2.2370000000000001</v>
      </c>
      <c r="J19" s="179">
        <v>92435000000</v>
      </c>
      <c r="K19" s="179" t="s">
        <v>1558</v>
      </c>
      <c r="L19" s="51">
        <v>2472.1799999999998</v>
      </c>
      <c r="M19" s="179" t="s">
        <v>1028</v>
      </c>
      <c r="N19" s="179" t="s">
        <v>1025</v>
      </c>
      <c r="O19" s="179" t="s">
        <v>210</v>
      </c>
      <c r="P19" s="179" t="s">
        <v>279</v>
      </c>
    </row>
    <row r="20" spans="1:45" s="27" customFormat="1" ht="41.25" customHeight="1">
      <c r="A20" s="179" t="s">
        <v>391</v>
      </c>
      <c r="B20" s="185">
        <v>6</v>
      </c>
      <c r="C20" s="179">
        <v>41</v>
      </c>
      <c r="D20" s="179">
        <v>4110200</v>
      </c>
      <c r="E20" s="50" t="s">
        <v>220</v>
      </c>
      <c r="F20" s="179" t="s">
        <v>221</v>
      </c>
      <c r="G20" s="179">
        <f>VLOOKUP(H20,'шаблон ОКЕИ'!$A$1:$B$81,2,0)</f>
        <v>114</v>
      </c>
      <c r="H20" s="179" t="s">
        <v>393</v>
      </c>
      <c r="I20" s="51">
        <v>54.2</v>
      </c>
      <c r="J20" s="179">
        <v>92435000000</v>
      </c>
      <c r="K20" s="179" t="s">
        <v>1558</v>
      </c>
      <c r="L20" s="51">
        <v>534.51</v>
      </c>
      <c r="M20" s="179" t="s">
        <v>1028</v>
      </c>
      <c r="N20" s="179" t="s">
        <v>1025</v>
      </c>
      <c r="O20" s="179" t="s">
        <v>210</v>
      </c>
      <c r="P20" s="179" t="s">
        <v>279</v>
      </c>
    </row>
    <row r="21" spans="1:45" s="27" customFormat="1" ht="35.25" customHeight="1">
      <c r="A21" s="179" t="s">
        <v>391</v>
      </c>
      <c r="B21" s="185">
        <v>7</v>
      </c>
      <c r="C21" s="179" t="s">
        <v>230</v>
      </c>
      <c r="D21" s="179">
        <v>1112831</v>
      </c>
      <c r="E21" s="50" t="s">
        <v>222</v>
      </c>
      <c r="F21" s="179" t="s">
        <v>223</v>
      </c>
      <c r="G21" s="179">
        <f>VLOOKUP(H21,'шаблон ОКЕИ'!$A$1:$B$81,2,0)</f>
        <v>114</v>
      </c>
      <c r="H21" s="179" t="s">
        <v>393</v>
      </c>
      <c r="I21" s="51">
        <v>4886.8</v>
      </c>
      <c r="J21" s="179">
        <v>92435000000</v>
      </c>
      <c r="K21" s="179" t="s">
        <v>1558</v>
      </c>
      <c r="L21" s="51">
        <v>21969.1</v>
      </c>
      <c r="M21" s="179" t="s">
        <v>1028</v>
      </c>
      <c r="N21" s="179" t="s">
        <v>1025</v>
      </c>
      <c r="O21" s="179" t="s">
        <v>210</v>
      </c>
      <c r="P21" s="179" t="s">
        <v>279</v>
      </c>
    </row>
    <row r="22" spans="1:45" s="27" customFormat="1" ht="39.75" customHeight="1">
      <c r="A22" s="179" t="s">
        <v>391</v>
      </c>
      <c r="B22" s="185">
        <v>8</v>
      </c>
      <c r="C22" s="179" t="s">
        <v>233</v>
      </c>
      <c r="D22" s="179">
        <v>4010412</v>
      </c>
      <c r="E22" s="50" t="s">
        <v>224</v>
      </c>
      <c r="F22" s="179" t="s">
        <v>227</v>
      </c>
      <c r="G22" s="179">
        <f>VLOOKUP(H22,'шаблон ОКЕИ'!$A$1:$B$81,2,0)</f>
        <v>215</v>
      </c>
      <c r="H22" s="179" t="s">
        <v>228</v>
      </c>
      <c r="I22" s="51">
        <v>12002.741</v>
      </c>
      <c r="J22" s="179">
        <v>92435000000</v>
      </c>
      <c r="K22" s="179" t="s">
        <v>1558</v>
      </c>
      <c r="L22" s="51">
        <v>59504.474883698094</v>
      </c>
      <c r="M22" s="179" t="s">
        <v>1028</v>
      </c>
      <c r="N22" s="179" t="s">
        <v>1025</v>
      </c>
      <c r="O22" s="179" t="s">
        <v>210</v>
      </c>
      <c r="P22" s="179" t="s">
        <v>279</v>
      </c>
    </row>
    <row r="23" spans="1:45" s="27" customFormat="1" ht="39.75" customHeight="1">
      <c r="A23" s="179" t="s">
        <v>412</v>
      </c>
      <c r="B23" s="185">
        <v>9</v>
      </c>
      <c r="C23" s="179" t="s">
        <v>306</v>
      </c>
      <c r="D23" s="179">
        <v>7241000</v>
      </c>
      <c r="E23" s="52" t="s">
        <v>529</v>
      </c>
      <c r="F23" s="179" t="s">
        <v>250</v>
      </c>
      <c r="G23" s="179">
        <f>VLOOKUP(H23,'шаблон ОКЕИ'!$A$1:$B$81,2,0)</f>
        <v>796</v>
      </c>
      <c r="H23" s="179" t="s">
        <v>52</v>
      </c>
      <c r="I23" s="53">
        <v>1</v>
      </c>
      <c r="J23" s="179">
        <v>92435000000</v>
      </c>
      <c r="K23" s="179" t="s">
        <v>1558</v>
      </c>
      <c r="L23" s="51">
        <v>328.8</v>
      </c>
      <c r="M23" s="179" t="s">
        <v>1024</v>
      </c>
      <c r="N23" s="179" t="s">
        <v>1025</v>
      </c>
      <c r="O23" s="179" t="s">
        <v>210</v>
      </c>
      <c r="P23" s="179" t="s">
        <v>279</v>
      </c>
    </row>
    <row r="24" spans="1:45" s="27" customFormat="1" ht="33.75" customHeight="1">
      <c r="A24" s="179" t="s">
        <v>477</v>
      </c>
      <c r="B24" s="185">
        <v>10</v>
      </c>
      <c r="C24" s="179" t="s">
        <v>280</v>
      </c>
      <c r="D24" s="179">
        <v>9010030</v>
      </c>
      <c r="E24" s="50" t="s">
        <v>249</v>
      </c>
      <c r="F24" s="179" t="s">
        <v>250</v>
      </c>
      <c r="G24" s="179">
        <f>VLOOKUP(H24,'шаблон ОКЕИ'!$A$1:$B$81,2,0)</f>
        <v>55</v>
      </c>
      <c r="H24" s="54" t="s">
        <v>118</v>
      </c>
      <c r="I24" s="53">
        <v>35706</v>
      </c>
      <c r="J24" s="179">
        <v>92435000000</v>
      </c>
      <c r="K24" s="179" t="s">
        <v>1558</v>
      </c>
      <c r="L24" s="51">
        <v>197.95406400000002</v>
      </c>
      <c r="M24" s="179" t="s">
        <v>1024</v>
      </c>
      <c r="N24" s="179" t="s">
        <v>1025</v>
      </c>
      <c r="O24" s="179" t="s">
        <v>311</v>
      </c>
      <c r="P24" s="179" t="s">
        <v>279</v>
      </c>
    </row>
    <row r="25" spans="1:45" s="27" customFormat="1">
      <c r="A25" s="179" t="s">
        <v>23</v>
      </c>
      <c r="B25" s="185">
        <v>11</v>
      </c>
      <c r="C25" s="179" t="s">
        <v>281</v>
      </c>
      <c r="D25" s="179">
        <v>6610020</v>
      </c>
      <c r="E25" s="50" t="s">
        <v>22</v>
      </c>
      <c r="F25" s="179" t="s">
        <v>250</v>
      </c>
      <c r="G25" s="179">
        <f>VLOOKUP(H25,'шаблон ОКЕИ'!$A$1:$B$81,2,0)</f>
        <v>796</v>
      </c>
      <c r="H25" s="179" t="s">
        <v>52</v>
      </c>
      <c r="I25" s="53">
        <v>83</v>
      </c>
      <c r="J25" s="179">
        <v>92435000000</v>
      </c>
      <c r="K25" s="179" t="s">
        <v>1558</v>
      </c>
      <c r="L25" s="51">
        <v>339.48</v>
      </c>
      <c r="M25" s="179" t="s">
        <v>241</v>
      </c>
      <c r="N25" s="179" t="s">
        <v>215</v>
      </c>
      <c r="O25" s="179" t="s">
        <v>310</v>
      </c>
      <c r="P25" s="179" t="s">
        <v>279</v>
      </c>
    </row>
    <row r="26" spans="1:45" s="27" customFormat="1" ht="45">
      <c r="A26" s="179" t="s">
        <v>209</v>
      </c>
      <c r="B26" s="185">
        <v>12</v>
      </c>
      <c r="C26" s="179" t="s">
        <v>282</v>
      </c>
      <c r="D26" s="55">
        <v>7010000</v>
      </c>
      <c r="E26" s="50" t="s">
        <v>238</v>
      </c>
      <c r="F26" s="179" t="s">
        <v>292</v>
      </c>
      <c r="G26" s="179">
        <f>VLOOKUP(H26,'шаблон ОКЕИ'!$A$1:$B$81,2,0)</f>
        <v>796</v>
      </c>
      <c r="H26" s="179" t="s">
        <v>52</v>
      </c>
      <c r="I26" s="51">
        <v>88</v>
      </c>
      <c r="J26" s="179">
        <v>92435000000</v>
      </c>
      <c r="K26" s="179" t="s">
        <v>1558</v>
      </c>
      <c r="L26" s="51">
        <v>3177.97</v>
      </c>
      <c r="M26" s="179" t="s">
        <v>1024</v>
      </c>
      <c r="N26" s="179" t="s">
        <v>1025</v>
      </c>
      <c r="O26" s="179" t="s">
        <v>210</v>
      </c>
      <c r="P26" s="179" t="s">
        <v>279</v>
      </c>
    </row>
    <row r="27" spans="1:45" s="27" customFormat="1" ht="45">
      <c r="A27" s="179" t="s">
        <v>209</v>
      </c>
      <c r="B27" s="185">
        <v>13</v>
      </c>
      <c r="C27" s="179" t="s">
        <v>284</v>
      </c>
      <c r="D27" s="179">
        <v>7111010</v>
      </c>
      <c r="E27" s="50" t="s">
        <v>283</v>
      </c>
      <c r="F27" s="179" t="s">
        <v>292</v>
      </c>
      <c r="G27" s="179">
        <f>VLOOKUP(H27,'шаблон ОКЕИ'!$A$1:$B$81,2,0)</f>
        <v>796</v>
      </c>
      <c r="H27" s="179" t="s">
        <v>52</v>
      </c>
      <c r="I27" s="51">
        <v>2</v>
      </c>
      <c r="J27" s="179">
        <v>92435000000</v>
      </c>
      <c r="K27" s="179" t="s">
        <v>1558</v>
      </c>
      <c r="L27" s="51">
        <v>2094.92</v>
      </c>
      <c r="M27" s="179" t="s">
        <v>1024</v>
      </c>
      <c r="N27" s="179" t="s">
        <v>1025</v>
      </c>
      <c r="O27" s="179" t="s">
        <v>210</v>
      </c>
      <c r="P27" s="179" t="s">
        <v>279</v>
      </c>
    </row>
    <row r="28" spans="1:45" s="35" customFormat="1" ht="45">
      <c r="A28" s="56" t="s">
        <v>257</v>
      </c>
      <c r="B28" s="185">
        <v>14</v>
      </c>
      <c r="C28" s="179" t="s">
        <v>285</v>
      </c>
      <c r="D28" s="179">
        <v>6031000</v>
      </c>
      <c r="E28" s="52" t="s">
        <v>4</v>
      </c>
      <c r="F28" s="56" t="s">
        <v>240</v>
      </c>
      <c r="G28" s="179">
        <f>VLOOKUP(H28,'шаблон ОКЕИ'!$A$1:$B$81,2,0)</f>
        <v>796</v>
      </c>
      <c r="H28" s="56" t="s">
        <v>52</v>
      </c>
      <c r="I28" s="51">
        <v>240</v>
      </c>
      <c r="J28" s="179">
        <v>92435000000</v>
      </c>
      <c r="K28" s="179" t="s">
        <v>1558</v>
      </c>
      <c r="L28" s="57">
        <v>172.8</v>
      </c>
      <c r="M28" s="179" t="s">
        <v>1024</v>
      </c>
      <c r="N28" s="179" t="s">
        <v>1025</v>
      </c>
      <c r="O28" s="179" t="s">
        <v>210</v>
      </c>
      <c r="P28" s="179" t="s">
        <v>279</v>
      </c>
      <c r="Q28" s="27"/>
      <c r="R28" s="27"/>
      <c r="S28" s="27"/>
      <c r="T28" s="27"/>
      <c r="U28" s="34"/>
      <c r="V28" s="27"/>
      <c r="W28" s="27"/>
      <c r="X28" s="27"/>
      <c r="Y28" s="27"/>
      <c r="Z28" s="27"/>
      <c r="AA28" s="27"/>
      <c r="AB28" s="27"/>
      <c r="AD28" s="27"/>
      <c r="AE28" s="27"/>
      <c r="AF28" s="27"/>
      <c r="AG28" s="27"/>
      <c r="AH28" s="27"/>
      <c r="AI28" s="27"/>
      <c r="AJ28" s="27"/>
      <c r="AK28" s="27"/>
      <c r="AM28" s="27"/>
      <c r="AN28" s="27"/>
      <c r="AO28" s="27"/>
      <c r="AP28" s="27"/>
      <c r="AQ28" s="27"/>
      <c r="AR28" s="27"/>
      <c r="AS28" s="27"/>
    </row>
    <row r="29" spans="1:45" s="27" customFormat="1" ht="45">
      <c r="A29" s="179" t="s">
        <v>257</v>
      </c>
      <c r="B29" s="185">
        <v>15</v>
      </c>
      <c r="C29" s="179" t="s">
        <v>286</v>
      </c>
      <c r="D29" s="179">
        <v>6021010</v>
      </c>
      <c r="E29" s="50" t="s">
        <v>5</v>
      </c>
      <c r="F29" s="179" t="s">
        <v>240</v>
      </c>
      <c r="G29" s="179">
        <f>VLOOKUP(H29,'шаблон ОКЕИ'!$A$1:$B$81,2,0)</f>
        <v>796</v>
      </c>
      <c r="H29" s="179" t="s">
        <v>52</v>
      </c>
      <c r="I29" s="51">
        <v>1104</v>
      </c>
      <c r="J29" s="179">
        <v>92435000000</v>
      </c>
      <c r="K29" s="179" t="s">
        <v>1558</v>
      </c>
      <c r="L29" s="51">
        <v>828</v>
      </c>
      <c r="M29" s="179" t="s">
        <v>1024</v>
      </c>
      <c r="N29" s="179" t="s">
        <v>1025</v>
      </c>
      <c r="O29" s="179" t="s">
        <v>210</v>
      </c>
      <c r="P29" s="179" t="s">
        <v>279</v>
      </c>
      <c r="U29" s="36"/>
    </row>
    <row r="30" spans="1:45" s="27" customFormat="1" ht="28.5" customHeight="1">
      <c r="A30" s="179" t="s">
        <v>244</v>
      </c>
      <c r="B30" s="185">
        <v>16</v>
      </c>
      <c r="C30" s="179" t="s">
        <v>245</v>
      </c>
      <c r="D30" s="179">
        <v>7424020</v>
      </c>
      <c r="E30" s="58" t="s">
        <v>246</v>
      </c>
      <c r="F30" s="179" t="s">
        <v>250</v>
      </c>
      <c r="G30" s="179">
        <f>VLOOKUP(H30,'шаблон ОКЕИ'!$A$1:$B$81,2,0)</f>
        <v>796</v>
      </c>
      <c r="H30" s="179" t="s">
        <v>52</v>
      </c>
      <c r="I30" s="51">
        <v>194</v>
      </c>
      <c r="J30" s="179">
        <v>92435000000</v>
      </c>
      <c r="K30" s="179" t="s">
        <v>1558</v>
      </c>
      <c r="L30" s="51">
        <v>207.61</v>
      </c>
      <c r="M30" s="179" t="s">
        <v>1024</v>
      </c>
      <c r="N30" s="179" t="s">
        <v>241</v>
      </c>
      <c r="O30" s="179" t="s">
        <v>311</v>
      </c>
      <c r="P30" s="179" t="s">
        <v>279</v>
      </c>
    </row>
    <row r="31" spans="1:45" s="27" customFormat="1" ht="42.75" customHeight="1">
      <c r="A31" s="179"/>
      <c r="B31" s="185">
        <v>17</v>
      </c>
      <c r="C31" s="179" t="s">
        <v>397</v>
      </c>
      <c r="D31" s="179">
        <v>3400000</v>
      </c>
      <c r="E31" s="58" t="s">
        <v>730</v>
      </c>
      <c r="F31" s="56" t="s">
        <v>1047</v>
      </c>
      <c r="G31" s="179">
        <f>VLOOKUP(H31,'шаблон ОКЕИ'!$A$1:$B$81,2,0)</f>
        <v>796</v>
      </c>
      <c r="H31" s="179" t="s">
        <v>52</v>
      </c>
      <c r="I31" s="51">
        <v>7891</v>
      </c>
      <c r="J31" s="179">
        <v>92435000000</v>
      </c>
      <c r="K31" s="179" t="s">
        <v>1558</v>
      </c>
      <c r="L31" s="51">
        <v>4256.4399999999996</v>
      </c>
      <c r="M31" s="179" t="s">
        <v>535</v>
      </c>
      <c r="N31" s="179" t="s">
        <v>1026</v>
      </c>
      <c r="O31" s="179" t="s">
        <v>210</v>
      </c>
      <c r="P31" s="179" t="s">
        <v>279</v>
      </c>
    </row>
    <row r="32" spans="1:45" s="27" customFormat="1" ht="27" customHeight="1">
      <c r="A32" s="179"/>
      <c r="B32" s="185">
        <v>18</v>
      </c>
      <c r="C32" s="179" t="s">
        <v>260</v>
      </c>
      <c r="D32" s="179">
        <v>3313141</v>
      </c>
      <c r="E32" s="59" t="s">
        <v>729</v>
      </c>
      <c r="F32" s="55" t="s">
        <v>1053</v>
      </c>
      <c r="G32" s="179">
        <f>VLOOKUP(H32,'шаблон ОКЕИ'!$A$1:$B$81,2,0)</f>
        <v>796</v>
      </c>
      <c r="H32" s="179" t="s">
        <v>52</v>
      </c>
      <c r="I32" s="51">
        <v>1</v>
      </c>
      <c r="J32" s="179">
        <v>92435000000</v>
      </c>
      <c r="K32" s="179" t="s">
        <v>1558</v>
      </c>
      <c r="L32" s="51">
        <v>153</v>
      </c>
      <c r="M32" s="60" t="s">
        <v>533</v>
      </c>
      <c r="N32" s="179" t="s">
        <v>1054</v>
      </c>
      <c r="O32" s="179" t="s">
        <v>311</v>
      </c>
      <c r="P32" s="179" t="s">
        <v>279</v>
      </c>
    </row>
    <row r="33" spans="1:16" s="27" customFormat="1" ht="39" customHeight="1">
      <c r="A33" s="179"/>
      <c r="B33" s="185">
        <v>19</v>
      </c>
      <c r="C33" s="61" t="s">
        <v>1031</v>
      </c>
      <c r="D33" s="61">
        <v>7421012</v>
      </c>
      <c r="E33" s="59" t="s">
        <v>1033</v>
      </c>
      <c r="F33" s="179" t="s">
        <v>1030</v>
      </c>
      <c r="G33" s="179" t="str">
        <f>VLOOKUP(H33,'шаблон ОКЕИ'!$A$1:$B$81,2,0)</f>
        <v>876</v>
      </c>
      <c r="H33" s="179" t="s">
        <v>1016</v>
      </c>
      <c r="I33" s="51">
        <v>2</v>
      </c>
      <c r="J33" s="179">
        <v>92435000000</v>
      </c>
      <c r="K33" s="179" t="s">
        <v>1558</v>
      </c>
      <c r="L33" s="51">
        <v>1000</v>
      </c>
      <c r="M33" s="60" t="s">
        <v>1024</v>
      </c>
      <c r="N33" s="179" t="s">
        <v>1034</v>
      </c>
      <c r="O33" s="179" t="s">
        <v>311</v>
      </c>
      <c r="P33" s="179" t="s">
        <v>279</v>
      </c>
    </row>
    <row r="34" spans="1:16" s="27" customFormat="1" ht="38.25" customHeight="1">
      <c r="A34" s="179"/>
      <c r="B34" s="185">
        <v>20</v>
      </c>
      <c r="C34" s="61" t="s">
        <v>1031</v>
      </c>
      <c r="D34" s="61">
        <v>7421012</v>
      </c>
      <c r="E34" s="59" t="s">
        <v>1032</v>
      </c>
      <c r="F34" s="179" t="s">
        <v>1030</v>
      </c>
      <c r="G34" s="179" t="str">
        <f>VLOOKUP(H34,'шаблон ОКЕИ'!$A$1:$B$81,2,0)</f>
        <v>876</v>
      </c>
      <c r="H34" s="179" t="s">
        <v>1016</v>
      </c>
      <c r="I34" s="51">
        <v>10</v>
      </c>
      <c r="J34" s="179">
        <v>92435000000</v>
      </c>
      <c r="K34" s="179" t="s">
        <v>1558</v>
      </c>
      <c r="L34" s="51">
        <v>1200</v>
      </c>
      <c r="M34" s="60" t="s">
        <v>535</v>
      </c>
      <c r="N34" s="179" t="s">
        <v>533</v>
      </c>
      <c r="O34" s="179" t="s">
        <v>311</v>
      </c>
      <c r="P34" s="179" t="s">
        <v>279</v>
      </c>
    </row>
    <row r="35" spans="1:16" s="178" customFormat="1" ht="51" customHeight="1">
      <c r="A35" s="179"/>
      <c r="B35" s="185">
        <v>21</v>
      </c>
      <c r="C35" s="179" t="s">
        <v>260</v>
      </c>
      <c r="D35" s="61">
        <v>3190290</v>
      </c>
      <c r="E35" s="59" t="s">
        <v>1514</v>
      </c>
      <c r="F35" s="50" t="s">
        <v>1553</v>
      </c>
      <c r="G35" s="179">
        <f>VLOOKUP(H35,'шаблон ОКЕИ'!$A$1:$B$81,2,0)</f>
        <v>796</v>
      </c>
      <c r="H35" s="179" t="s">
        <v>52</v>
      </c>
      <c r="I35" s="51">
        <v>6</v>
      </c>
      <c r="J35" s="179">
        <v>92435000000</v>
      </c>
      <c r="K35" s="179" t="s">
        <v>1558</v>
      </c>
      <c r="L35" s="51">
        <v>450</v>
      </c>
      <c r="M35" s="60" t="s">
        <v>533</v>
      </c>
      <c r="N35" s="179" t="s">
        <v>727</v>
      </c>
      <c r="O35" s="179" t="s">
        <v>311</v>
      </c>
      <c r="P35" s="179" t="s">
        <v>316</v>
      </c>
    </row>
    <row r="36" spans="1:16" s="178" customFormat="1" ht="38.25" customHeight="1">
      <c r="A36" s="179"/>
      <c r="B36" s="185">
        <v>22</v>
      </c>
      <c r="C36" s="55" t="s">
        <v>260</v>
      </c>
      <c r="D36" s="181">
        <v>3313126</v>
      </c>
      <c r="E36" s="59" t="s">
        <v>1513</v>
      </c>
      <c r="F36" s="179" t="s">
        <v>1512</v>
      </c>
      <c r="G36" s="179">
        <f>VLOOKUP(H36,'шаблон ОКЕИ'!$A$1:$B$81,2,0)</f>
        <v>796</v>
      </c>
      <c r="H36" s="179" t="s">
        <v>52</v>
      </c>
      <c r="I36" s="51">
        <v>20</v>
      </c>
      <c r="J36" s="179">
        <v>92435000000</v>
      </c>
      <c r="K36" s="179" t="s">
        <v>1558</v>
      </c>
      <c r="L36" s="51">
        <v>940</v>
      </c>
      <c r="M36" s="60" t="s">
        <v>535</v>
      </c>
      <c r="N36" s="179" t="s">
        <v>727</v>
      </c>
      <c r="O36" s="179" t="s">
        <v>311</v>
      </c>
      <c r="P36" s="179" t="s">
        <v>316</v>
      </c>
    </row>
    <row r="37" spans="1:16" s="178" customFormat="1" ht="63">
      <c r="A37" s="179"/>
      <c r="B37" s="185">
        <v>23</v>
      </c>
      <c r="C37" s="111" t="s">
        <v>1511</v>
      </c>
      <c r="D37" s="99">
        <v>2912108</v>
      </c>
      <c r="E37" s="59" t="s">
        <v>1508</v>
      </c>
      <c r="F37" s="105" t="s">
        <v>1509</v>
      </c>
      <c r="G37" s="179">
        <f>VLOOKUP(H37,'шаблон ОКЕИ'!$A$1:$B$81,2,0)</f>
        <v>796</v>
      </c>
      <c r="H37" s="179" t="s">
        <v>52</v>
      </c>
      <c r="I37" s="51">
        <v>3</v>
      </c>
      <c r="J37" s="179">
        <v>92435000000</v>
      </c>
      <c r="K37" s="179" t="s">
        <v>1558</v>
      </c>
      <c r="L37" s="51">
        <v>1020</v>
      </c>
      <c r="M37" s="60" t="s">
        <v>533</v>
      </c>
      <c r="N37" s="179" t="s">
        <v>1054</v>
      </c>
      <c r="O37" s="179" t="s">
        <v>311</v>
      </c>
      <c r="P37" s="179" t="s">
        <v>279</v>
      </c>
    </row>
    <row r="38" spans="1:16" s="178" customFormat="1" ht="51.75" customHeight="1">
      <c r="A38" s="179"/>
      <c r="B38" s="185">
        <v>24</v>
      </c>
      <c r="C38" s="111" t="s">
        <v>1511</v>
      </c>
      <c r="D38" s="99">
        <v>2912108</v>
      </c>
      <c r="E38" s="59" t="s">
        <v>1506</v>
      </c>
      <c r="F38" s="105" t="s">
        <v>1507</v>
      </c>
      <c r="G38" s="179">
        <f>VLOOKUP(H38,'шаблон ОКЕИ'!$A$1:$B$81,2,0)</f>
        <v>796</v>
      </c>
      <c r="H38" s="179" t="s">
        <v>52</v>
      </c>
      <c r="I38" s="51">
        <v>1</v>
      </c>
      <c r="J38" s="179">
        <v>92435000000</v>
      </c>
      <c r="K38" s="179" t="s">
        <v>1558</v>
      </c>
      <c r="L38" s="51">
        <v>110</v>
      </c>
      <c r="M38" s="60" t="s">
        <v>533</v>
      </c>
      <c r="N38" s="179" t="s">
        <v>1054</v>
      </c>
      <c r="O38" s="179" t="s">
        <v>311</v>
      </c>
      <c r="P38" s="179" t="s">
        <v>279</v>
      </c>
    </row>
    <row r="39" spans="1:16" s="178" customFormat="1" ht="104.25" customHeight="1">
      <c r="A39" s="179"/>
      <c r="B39" s="185">
        <v>25</v>
      </c>
      <c r="C39" s="99" t="s">
        <v>1510</v>
      </c>
      <c r="D39" s="99">
        <v>2924752</v>
      </c>
      <c r="E39" s="59" t="s">
        <v>1504</v>
      </c>
      <c r="F39" s="105" t="s">
        <v>1505</v>
      </c>
      <c r="G39" s="179">
        <f>VLOOKUP(H39,'шаблон ОКЕИ'!$A$1:$B$81,2,0)</f>
        <v>796</v>
      </c>
      <c r="H39" s="179" t="s">
        <v>52</v>
      </c>
      <c r="I39" s="51">
        <v>1</v>
      </c>
      <c r="J39" s="179">
        <v>92435000000</v>
      </c>
      <c r="K39" s="179" t="s">
        <v>1558</v>
      </c>
      <c r="L39" s="51">
        <v>2500</v>
      </c>
      <c r="M39" s="60" t="s">
        <v>533</v>
      </c>
      <c r="N39" s="179" t="s">
        <v>1054</v>
      </c>
      <c r="O39" s="179" t="s">
        <v>311</v>
      </c>
      <c r="P39" s="179" t="s">
        <v>279</v>
      </c>
    </row>
    <row r="40" spans="1:16" s="178" customFormat="1" ht="101.25" customHeight="1">
      <c r="A40" s="179"/>
      <c r="B40" s="185">
        <v>26</v>
      </c>
      <c r="C40" s="99" t="s">
        <v>1510</v>
      </c>
      <c r="D40" s="99">
        <v>2924752</v>
      </c>
      <c r="E40" s="59" t="s">
        <v>1502</v>
      </c>
      <c r="F40" s="105" t="s">
        <v>1503</v>
      </c>
      <c r="G40" s="179">
        <f>VLOOKUP(H40,'шаблон ОКЕИ'!$A$1:$B$81,2,0)</f>
        <v>796</v>
      </c>
      <c r="H40" s="179" t="s">
        <v>52</v>
      </c>
      <c r="I40" s="51">
        <v>1</v>
      </c>
      <c r="J40" s="179">
        <v>92435000000</v>
      </c>
      <c r="K40" s="179" t="s">
        <v>1558</v>
      </c>
      <c r="L40" s="51">
        <v>2300</v>
      </c>
      <c r="M40" s="60" t="s">
        <v>533</v>
      </c>
      <c r="N40" s="179" t="s">
        <v>1054</v>
      </c>
      <c r="O40" s="179" t="s">
        <v>311</v>
      </c>
      <c r="P40" s="179" t="s">
        <v>279</v>
      </c>
    </row>
    <row r="41" spans="1:16" s="178" customFormat="1" ht="109.5" customHeight="1">
      <c r="A41" s="179"/>
      <c r="B41" s="185">
        <v>27</v>
      </c>
      <c r="C41" s="99" t="s">
        <v>1510</v>
      </c>
      <c r="D41" s="61">
        <v>2912000</v>
      </c>
      <c r="E41" s="59" t="s">
        <v>1499</v>
      </c>
      <c r="F41" s="50" t="s">
        <v>1500</v>
      </c>
      <c r="G41" s="179" t="str">
        <f>VLOOKUP(H41,'шаблон ОКЕИ'!$A$1:$B$81,2,0)</f>
        <v>876</v>
      </c>
      <c r="H41" s="179" t="s">
        <v>1016</v>
      </c>
      <c r="I41" s="51">
        <v>1</v>
      </c>
      <c r="J41" s="179">
        <v>92435000000</v>
      </c>
      <c r="K41" s="179" t="s">
        <v>1558</v>
      </c>
      <c r="L41" s="51">
        <v>4500</v>
      </c>
      <c r="M41" s="60" t="s">
        <v>535</v>
      </c>
      <c r="N41" s="179" t="s">
        <v>1501</v>
      </c>
      <c r="O41" s="179" t="s">
        <v>311</v>
      </c>
      <c r="P41" s="179" t="s">
        <v>279</v>
      </c>
    </row>
    <row r="42" spans="1:16" s="178" customFormat="1" ht="35.25" customHeight="1">
      <c r="A42" s="179"/>
      <c r="B42" s="185">
        <v>28</v>
      </c>
      <c r="C42" s="61" t="s">
        <v>1554</v>
      </c>
      <c r="D42" s="61">
        <v>3410121</v>
      </c>
      <c r="E42" s="59" t="s">
        <v>1538</v>
      </c>
      <c r="F42" s="50" t="s">
        <v>1539</v>
      </c>
      <c r="G42" s="179">
        <f>VLOOKUP(H42,'шаблон ОКЕИ'!$A$1:$B$81,2,0)</f>
        <v>796</v>
      </c>
      <c r="H42" s="179" t="s">
        <v>52</v>
      </c>
      <c r="I42" s="51">
        <v>1</v>
      </c>
      <c r="J42" s="179">
        <v>92435000000</v>
      </c>
      <c r="K42" s="179" t="s">
        <v>1558</v>
      </c>
      <c r="L42" s="51">
        <v>1800</v>
      </c>
      <c r="M42" s="60" t="s">
        <v>535</v>
      </c>
      <c r="N42" s="60" t="s">
        <v>535</v>
      </c>
      <c r="O42" s="179" t="s">
        <v>210</v>
      </c>
      <c r="P42" s="179" t="s">
        <v>279</v>
      </c>
    </row>
    <row r="43" spans="1:16" s="178" customFormat="1" ht="35.25" customHeight="1">
      <c r="A43" s="183"/>
      <c r="B43" s="185">
        <v>29</v>
      </c>
      <c r="C43" s="61" t="s">
        <v>1561</v>
      </c>
      <c r="D43" s="61">
        <v>4530000</v>
      </c>
      <c r="E43" s="59" t="s">
        <v>1559</v>
      </c>
      <c r="F43" s="50" t="s">
        <v>1560</v>
      </c>
      <c r="G43" s="183" t="str">
        <f>VLOOKUP(H43,'шаблон ОКЕИ'!$A$1:$B$81,2,0)</f>
        <v>018</v>
      </c>
      <c r="H43" s="183" t="s">
        <v>1563</v>
      </c>
      <c r="I43" s="51">
        <v>895.08299999999997</v>
      </c>
      <c r="J43" s="183">
        <v>92435000000</v>
      </c>
      <c r="K43" s="183" t="s">
        <v>1558</v>
      </c>
      <c r="L43" s="51">
        <v>5052.1580000000004</v>
      </c>
      <c r="M43" s="60" t="s">
        <v>535</v>
      </c>
      <c r="N43" s="60" t="s">
        <v>1564</v>
      </c>
      <c r="O43" s="183" t="s">
        <v>311</v>
      </c>
      <c r="P43" s="183" t="s">
        <v>279</v>
      </c>
    </row>
    <row r="44" spans="1:16" s="178" customFormat="1" ht="35.25" customHeight="1">
      <c r="A44" s="184"/>
      <c r="B44" s="185">
        <v>30</v>
      </c>
      <c r="C44" s="61" t="s">
        <v>1561</v>
      </c>
      <c r="D44" s="61">
        <v>4530000</v>
      </c>
      <c r="E44" s="59" t="s">
        <v>1567</v>
      </c>
      <c r="F44" s="50" t="s">
        <v>1560</v>
      </c>
      <c r="G44" s="184" t="str">
        <f>VLOOKUP(H44,'шаблон ОКЕИ'!$A$1:$B$81,2,0)</f>
        <v>018</v>
      </c>
      <c r="H44" s="184" t="s">
        <v>1563</v>
      </c>
      <c r="I44" s="51">
        <v>123</v>
      </c>
      <c r="J44" s="184">
        <v>92435000000</v>
      </c>
      <c r="K44" s="184" t="s">
        <v>1558</v>
      </c>
      <c r="L44" s="51">
        <v>1994.5</v>
      </c>
      <c r="M44" s="60" t="s">
        <v>535</v>
      </c>
      <c r="N44" s="60" t="s">
        <v>1566</v>
      </c>
      <c r="O44" s="184" t="s">
        <v>311</v>
      </c>
      <c r="P44" s="184" t="s">
        <v>279</v>
      </c>
    </row>
    <row r="45" spans="1:16" s="178" customFormat="1" ht="57" customHeight="1">
      <c r="A45" s="185"/>
      <c r="B45" s="185">
        <v>31</v>
      </c>
      <c r="C45" s="60" t="s">
        <v>397</v>
      </c>
      <c r="D45" s="56" t="s">
        <v>731</v>
      </c>
      <c r="E45" s="52" t="s">
        <v>1040</v>
      </c>
      <c r="F45" s="56" t="s">
        <v>1047</v>
      </c>
      <c r="G45" s="185">
        <f>VLOOKUP(H45,'шаблон ОКЕИ'!$A$1:$B$81,2,0)</f>
        <v>796</v>
      </c>
      <c r="H45" s="56" t="s">
        <v>52</v>
      </c>
      <c r="I45" s="56">
        <v>202</v>
      </c>
      <c r="J45" s="91">
        <v>92435000000</v>
      </c>
      <c r="K45" s="185" t="s">
        <v>176</v>
      </c>
      <c r="L45" s="97">
        <v>1394.23</v>
      </c>
      <c r="M45" s="60" t="s">
        <v>732</v>
      </c>
      <c r="N45" s="60" t="s">
        <v>733</v>
      </c>
      <c r="O45" s="96" t="s">
        <v>311</v>
      </c>
      <c r="P45" s="185" t="s">
        <v>279</v>
      </c>
    </row>
    <row r="46" spans="1:16" s="27" customFormat="1" ht="30">
      <c r="A46" s="179"/>
      <c r="B46" s="185">
        <v>32</v>
      </c>
      <c r="C46" s="61" t="s">
        <v>1031</v>
      </c>
      <c r="D46" s="61">
        <v>7421012</v>
      </c>
      <c r="E46" s="50" t="s">
        <v>540</v>
      </c>
      <c r="F46" s="179" t="s">
        <v>1030</v>
      </c>
      <c r="G46" s="179" t="str">
        <f>VLOOKUP(H46,'шаблон ОКЕИ'!$A$1:$B$81,2,0)</f>
        <v>876</v>
      </c>
      <c r="H46" s="62" t="s">
        <v>1016</v>
      </c>
      <c r="I46" s="51">
        <v>1</v>
      </c>
      <c r="J46" s="179">
        <v>92435000000</v>
      </c>
      <c r="K46" s="179" t="s">
        <v>1558</v>
      </c>
      <c r="L46" s="51">
        <v>1500</v>
      </c>
      <c r="M46" s="60" t="s">
        <v>1024</v>
      </c>
      <c r="N46" s="60" t="s">
        <v>541</v>
      </c>
      <c r="O46" s="179" t="s">
        <v>311</v>
      </c>
      <c r="P46" s="179" t="s">
        <v>279</v>
      </c>
    </row>
    <row r="47" spans="1:16" s="27" customFormat="1" ht="45" outlineLevel="1">
      <c r="A47" s="179" t="s">
        <v>75</v>
      </c>
      <c r="B47" s="185">
        <v>33</v>
      </c>
      <c r="C47" s="61" t="s">
        <v>452</v>
      </c>
      <c r="D47" s="59">
        <v>2522119</v>
      </c>
      <c r="E47" s="59" t="s">
        <v>547</v>
      </c>
      <c r="F47" s="59" t="s">
        <v>637</v>
      </c>
      <c r="G47" s="179">
        <f>VLOOKUP(H47,'шаблон ОКЕИ'!$A$1:$B$81,2,0)</f>
        <v>796</v>
      </c>
      <c r="H47" s="61" t="s">
        <v>52</v>
      </c>
      <c r="I47" s="63">
        <v>1</v>
      </c>
      <c r="J47" s="179">
        <v>92435000000</v>
      </c>
      <c r="K47" s="179" t="s">
        <v>1558</v>
      </c>
      <c r="L47" s="57">
        <v>0.15</v>
      </c>
      <c r="M47" s="64" t="s">
        <v>535</v>
      </c>
      <c r="N47" s="179" t="s">
        <v>1026</v>
      </c>
      <c r="O47" s="179" t="s">
        <v>311</v>
      </c>
      <c r="P47" s="179" t="s">
        <v>279</v>
      </c>
    </row>
    <row r="48" spans="1:16" s="27" customFormat="1" ht="45" outlineLevel="1">
      <c r="A48" s="179" t="s">
        <v>75</v>
      </c>
      <c r="B48" s="185">
        <v>34</v>
      </c>
      <c r="C48" s="61" t="s">
        <v>452</v>
      </c>
      <c r="D48" s="59">
        <v>2618202</v>
      </c>
      <c r="E48" s="59" t="s">
        <v>548</v>
      </c>
      <c r="F48" s="65" t="s">
        <v>453</v>
      </c>
      <c r="G48" s="179">
        <f>VLOOKUP(H48,'шаблон ОКЕИ'!$A$1:$B$81,2,0)</f>
        <v>796</v>
      </c>
      <c r="H48" s="61" t="s">
        <v>52</v>
      </c>
      <c r="I48" s="63">
        <v>10</v>
      </c>
      <c r="J48" s="179">
        <v>92435000000</v>
      </c>
      <c r="K48" s="179" t="s">
        <v>1558</v>
      </c>
      <c r="L48" s="57">
        <v>1.4</v>
      </c>
      <c r="M48" s="64" t="s">
        <v>535</v>
      </c>
      <c r="N48" s="179" t="s">
        <v>1026</v>
      </c>
      <c r="O48" s="179" t="s">
        <v>311</v>
      </c>
      <c r="P48" s="179" t="s">
        <v>279</v>
      </c>
    </row>
    <row r="49" spans="1:16" s="27" customFormat="1" ht="45" outlineLevel="1">
      <c r="A49" s="179" t="s">
        <v>75</v>
      </c>
      <c r="B49" s="185">
        <v>35</v>
      </c>
      <c r="C49" s="61" t="s">
        <v>452</v>
      </c>
      <c r="D49" s="59">
        <v>2618202</v>
      </c>
      <c r="E49" s="59" t="s">
        <v>549</v>
      </c>
      <c r="F49" s="65" t="s">
        <v>453</v>
      </c>
      <c r="G49" s="179">
        <f>VLOOKUP(H49,'шаблон ОКЕИ'!$A$1:$B$81,2,0)</f>
        <v>796</v>
      </c>
      <c r="H49" s="61" t="s">
        <v>52</v>
      </c>
      <c r="I49" s="63">
        <v>10</v>
      </c>
      <c r="J49" s="179">
        <v>92435000000</v>
      </c>
      <c r="K49" s="179" t="s">
        <v>1558</v>
      </c>
      <c r="L49" s="57">
        <v>2.0699999999999998</v>
      </c>
      <c r="M49" s="64" t="s">
        <v>535</v>
      </c>
      <c r="N49" s="179" t="s">
        <v>1026</v>
      </c>
      <c r="O49" s="179" t="s">
        <v>311</v>
      </c>
      <c r="P49" s="179" t="s">
        <v>279</v>
      </c>
    </row>
    <row r="50" spans="1:16" s="27" customFormat="1" ht="45" outlineLevel="1">
      <c r="A50" s="179" t="s">
        <v>75</v>
      </c>
      <c r="B50" s="185">
        <v>36</v>
      </c>
      <c r="C50" s="61" t="s">
        <v>452</v>
      </c>
      <c r="D50" s="59">
        <v>2618202</v>
      </c>
      <c r="E50" s="59" t="s">
        <v>550</v>
      </c>
      <c r="F50" s="59" t="s">
        <v>454</v>
      </c>
      <c r="G50" s="179">
        <f>VLOOKUP(H50,'шаблон ОКЕИ'!$A$1:$B$81,2,0)</f>
        <v>796</v>
      </c>
      <c r="H50" s="61" t="s">
        <v>52</v>
      </c>
      <c r="I50" s="63">
        <v>10</v>
      </c>
      <c r="J50" s="179">
        <v>92435000000</v>
      </c>
      <c r="K50" s="179" t="s">
        <v>1558</v>
      </c>
      <c r="L50" s="57">
        <v>0.99</v>
      </c>
      <c r="M50" s="64" t="s">
        <v>535</v>
      </c>
      <c r="N50" s="179" t="s">
        <v>1026</v>
      </c>
      <c r="O50" s="179" t="s">
        <v>311</v>
      </c>
      <c r="P50" s="179" t="s">
        <v>279</v>
      </c>
    </row>
    <row r="51" spans="1:16" s="27" customFormat="1" ht="45" outlineLevel="1">
      <c r="A51" s="179" t="s">
        <v>75</v>
      </c>
      <c r="B51" s="185">
        <v>37</v>
      </c>
      <c r="C51" s="61" t="s">
        <v>452</v>
      </c>
      <c r="D51" s="59">
        <v>2618202</v>
      </c>
      <c r="E51" s="59" t="s">
        <v>551</v>
      </c>
      <c r="F51" s="59" t="s">
        <v>454</v>
      </c>
      <c r="G51" s="179">
        <f>VLOOKUP(H51,'шаблон ОКЕИ'!$A$1:$B$81,2,0)</f>
        <v>796</v>
      </c>
      <c r="H51" s="61" t="s">
        <v>52</v>
      </c>
      <c r="I51" s="63">
        <v>7</v>
      </c>
      <c r="J51" s="179">
        <v>92435000000</v>
      </c>
      <c r="K51" s="179" t="s">
        <v>1558</v>
      </c>
      <c r="L51" s="57">
        <v>0.52</v>
      </c>
      <c r="M51" s="64" t="s">
        <v>535</v>
      </c>
      <c r="N51" s="179" t="s">
        <v>1026</v>
      </c>
      <c r="O51" s="179" t="s">
        <v>311</v>
      </c>
      <c r="P51" s="179" t="s">
        <v>279</v>
      </c>
    </row>
    <row r="52" spans="1:16" s="27" customFormat="1" ht="45" outlineLevel="1">
      <c r="A52" s="179" t="s">
        <v>75</v>
      </c>
      <c r="B52" s="185">
        <v>38</v>
      </c>
      <c r="C52" s="61" t="s">
        <v>452</v>
      </c>
      <c r="D52" s="59">
        <v>2618202</v>
      </c>
      <c r="E52" s="59" t="s">
        <v>552</v>
      </c>
      <c r="F52" s="59" t="s">
        <v>454</v>
      </c>
      <c r="G52" s="179">
        <f>VLOOKUP(H52,'шаблон ОКЕИ'!$A$1:$B$81,2,0)</f>
        <v>796</v>
      </c>
      <c r="H52" s="61" t="s">
        <v>52</v>
      </c>
      <c r="I52" s="63">
        <v>4</v>
      </c>
      <c r="J52" s="179">
        <v>92435000000</v>
      </c>
      <c r="K52" s="179" t="s">
        <v>1558</v>
      </c>
      <c r="L52" s="57">
        <v>0.28999999999999998</v>
      </c>
      <c r="M52" s="64" t="s">
        <v>535</v>
      </c>
      <c r="N52" s="179" t="s">
        <v>1026</v>
      </c>
      <c r="O52" s="179" t="s">
        <v>311</v>
      </c>
      <c r="P52" s="179" t="s">
        <v>279</v>
      </c>
    </row>
    <row r="53" spans="1:16" s="27" customFormat="1" ht="45" outlineLevel="1">
      <c r="A53" s="179" t="s">
        <v>75</v>
      </c>
      <c r="B53" s="185">
        <v>39</v>
      </c>
      <c r="C53" s="61" t="s">
        <v>452</v>
      </c>
      <c r="D53" s="59">
        <v>2618202</v>
      </c>
      <c r="E53" s="59" t="s">
        <v>553</v>
      </c>
      <c r="F53" s="59" t="s">
        <v>454</v>
      </c>
      <c r="G53" s="179">
        <f>VLOOKUP(H53,'шаблон ОКЕИ'!$A$1:$B$81,2,0)</f>
        <v>796</v>
      </c>
      <c r="H53" s="61" t="s">
        <v>52</v>
      </c>
      <c r="I53" s="63">
        <v>2</v>
      </c>
      <c r="J53" s="179">
        <v>92435000000</v>
      </c>
      <c r="K53" s="179" t="s">
        <v>1558</v>
      </c>
      <c r="L53" s="57">
        <v>0.19</v>
      </c>
      <c r="M53" s="64" t="s">
        <v>535</v>
      </c>
      <c r="N53" s="179" t="s">
        <v>1026</v>
      </c>
      <c r="O53" s="179" t="s">
        <v>311</v>
      </c>
      <c r="P53" s="179" t="s">
        <v>279</v>
      </c>
    </row>
    <row r="54" spans="1:16" s="27" customFormat="1" ht="45" outlineLevel="1">
      <c r="A54" s="179" t="s">
        <v>75</v>
      </c>
      <c r="B54" s="185">
        <v>40</v>
      </c>
      <c r="C54" s="61" t="s">
        <v>452</v>
      </c>
      <c r="D54" s="59">
        <v>2618202</v>
      </c>
      <c r="E54" s="59" t="s">
        <v>554</v>
      </c>
      <c r="F54" s="59" t="s">
        <v>454</v>
      </c>
      <c r="G54" s="179">
        <f>VLOOKUP(H54,'шаблон ОКЕИ'!$A$1:$B$81,2,0)</f>
        <v>796</v>
      </c>
      <c r="H54" s="61" t="s">
        <v>52</v>
      </c>
      <c r="I54" s="63">
        <v>3</v>
      </c>
      <c r="J54" s="179">
        <v>92435000000</v>
      </c>
      <c r="K54" s="179" t="s">
        <v>1558</v>
      </c>
      <c r="L54" s="57" t="s">
        <v>799</v>
      </c>
      <c r="M54" s="64" t="s">
        <v>535</v>
      </c>
      <c r="N54" s="179" t="s">
        <v>1026</v>
      </c>
      <c r="O54" s="179" t="s">
        <v>311</v>
      </c>
      <c r="P54" s="179" t="s">
        <v>279</v>
      </c>
    </row>
    <row r="55" spans="1:16" s="27" customFormat="1" ht="45" outlineLevel="1">
      <c r="A55" s="179" t="s">
        <v>75</v>
      </c>
      <c r="B55" s="185">
        <v>41</v>
      </c>
      <c r="C55" s="61" t="s">
        <v>452</v>
      </c>
      <c r="D55" s="59">
        <v>2618202</v>
      </c>
      <c r="E55" s="59" t="s">
        <v>555</v>
      </c>
      <c r="F55" s="59" t="s">
        <v>455</v>
      </c>
      <c r="G55" s="179">
        <f>VLOOKUP(H55,'шаблон ОКЕИ'!$A$1:$B$81,2,0)</f>
        <v>796</v>
      </c>
      <c r="H55" s="61" t="s">
        <v>52</v>
      </c>
      <c r="I55" s="63">
        <v>35</v>
      </c>
      <c r="J55" s="179">
        <v>92435000000</v>
      </c>
      <c r="K55" s="179" t="s">
        <v>1558</v>
      </c>
      <c r="L55" s="57">
        <v>1.26</v>
      </c>
      <c r="M55" s="64" t="s">
        <v>535</v>
      </c>
      <c r="N55" s="179" t="s">
        <v>1026</v>
      </c>
      <c r="O55" s="179" t="s">
        <v>311</v>
      </c>
      <c r="P55" s="179" t="s">
        <v>279</v>
      </c>
    </row>
    <row r="56" spans="1:16" s="27" customFormat="1" ht="45" outlineLevel="1">
      <c r="A56" s="179" t="s">
        <v>75</v>
      </c>
      <c r="B56" s="185">
        <v>42</v>
      </c>
      <c r="C56" s="61" t="s">
        <v>452</v>
      </c>
      <c r="D56" s="59">
        <v>2618202</v>
      </c>
      <c r="E56" s="59" t="s">
        <v>556</v>
      </c>
      <c r="F56" s="59" t="s">
        <v>455</v>
      </c>
      <c r="G56" s="179">
        <f>VLOOKUP(H56,'шаблон ОКЕИ'!$A$1:$B$81,2,0)</f>
        <v>796</v>
      </c>
      <c r="H56" s="61" t="s">
        <v>52</v>
      </c>
      <c r="I56" s="63">
        <v>20</v>
      </c>
      <c r="J56" s="179">
        <v>92435000000</v>
      </c>
      <c r="K56" s="179" t="s">
        <v>1558</v>
      </c>
      <c r="L56" s="57">
        <v>0.72</v>
      </c>
      <c r="M56" s="64" t="s">
        <v>535</v>
      </c>
      <c r="N56" s="179" t="s">
        <v>1026</v>
      </c>
      <c r="O56" s="179" t="s">
        <v>311</v>
      </c>
      <c r="P56" s="179" t="s">
        <v>279</v>
      </c>
    </row>
    <row r="57" spans="1:16" s="27" customFormat="1" ht="45" outlineLevel="1">
      <c r="A57" s="179" t="s">
        <v>75</v>
      </c>
      <c r="B57" s="185">
        <v>43</v>
      </c>
      <c r="C57" s="61" t="s">
        <v>452</v>
      </c>
      <c r="D57" s="59">
        <v>2618202</v>
      </c>
      <c r="E57" s="59" t="s">
        <v>557</v>
      </c>
      <c r="F57" s="65" t="s">
        <v>453</v>
      </c>
      <c r="G57" s="179">
        <f>VLOOKUP(H57,'шаблон ОКЕИ'!$A$1:$B$81,2,0)</f>
        <v>796</v>
      </c>
      <c r="H57" s="61" t="s">
        <v>52</v>
      </c>
      <c r="I57" s="63">
        <v>5</v>
      </c>
      <c r="J57" s="179">
        <v>92435000000</v>
      </c>
      <c r="K57" s="179" t="s">
        <v>1558</v>
      </c>
      <c r="L57" s="57">
        <v>0.27</v>
      </c>
      <c r="M57" s="64" t="s">
        <v>535</v>
      </c>
      <c r="N57" s="179" t="s">
        <v>1026</v>
      </c>
      <c r="O57" s="179" t="s">
        <v>311</v>
      </c>
      <c r="P57" s="179" t="s">
        <v>279</v>
      </c>
    </row>
    <row r="58" spans="1:16" s="27" customFormat="1" ht="45" outlineLevel="1">
      <c r="A58" s="179" t="s">
        <v>75</v>
      </c>
      <c r="B58" s="185">
        <v>44</v>
      </c>
      <c r="C58" s="61" t="s">
        <v>452</v>
      </c>
      <c r="D58" s="59">
        <v>2618202</v>
      </c>
      <c r="E58" s="59" t="s">
        <v>558</v>
      </c>
      <c r="F58" s="59" t="s">
        <v>455</v>
      </c>
      <c r="G58" s="179">
        <f>VLOOKUP(H58,'шаблон ОКЕИ'!$A$1:$B$81,2,0)</f>
        <v>796</v>
      </c>
      <c r="H58" s="61" t="s">
        <v>52</v>
      </c>
      <c r="I58" s="63">
        <v>23</v>
      </c>
      <c r="J58" s="179">
        <v>92435000000</v>
      </c>
      <c r="K58" s="179" t="s">
        <v>1558</v>
      </c>
      <c r="L58" s="57">
        <v>0.92</v>
      </c>
      <c r="M58" s="64" t="s">
        <v>535</v>
      </c>
      <c r="N58" s="179" t="s">
        <v>1026</v>
      </c>
      <c r="O58" s="179" t="s">
        <v>311</v>
      </c>
      <c r="P58" s="179" t="s">
        <v>279</v>
      </c>
    </row>
    <row r="59" spans="1:16" s="27" customFormat="1" ht="45" outlineLevel="1">
      <c r="A59" s="179" t="s">
        <v>75</v>
      </c>
      <c r="B59" s="185">
        <v>45</v>
      </c>
      <c r="C59" s="61" t="s">
        <v>452</v>
      </c>
      <c r="D59" s="59">
        <v>2618202</v>
      </c>
      <c r="E59" s="59" t="s">
        <v>559</v>
      </c>
      <c r="F59" s="59" t="s">
        <v>455</v>
      </c>
      <c r="G59" s="179">
        <f>VLOOKUP(H59,'шаблон ОКЕИ'!$A$1:$B$81,2,0)</f>
        <v>796</v>
      </c>
      <c r="H59" s="61" t="s">
        <v>52</v>
      </c>
      <c r="I59" s="63">
        <v>10</v>
      </c>
      <c r="J59" s="179">
        <v>92435000000</v>
      </c>
      <c r="K59" s="179" t="s">
        <v>1558</v>
      </c>
      <c r="L59" s="57">
        <v>0.4</v>
      </c>
      <c r="M59" s="64" t="s">
        <v>535</v>
      </c>
      <c r="N59" s="179" t="s">
        <v>1026</v>
      </c>
      <c r="O59" s="179" t="s">
        <v>311</v>
      </c>
      <c r="P59" s="179" t="s">
        <v>279</v>
      </c>
    </row>
    <row r="60" spans="1:16" s="27" customFormat="1" ht="45" outlineLevel="1">
      <c r="A60" s="179" t="s">
        <v>75</v>
      </c>
      <c r="B60" s="185">
        <v>46</v>
      </c>
      <c r="C60" s="61" t="s">
        <v>452</v>
      </c>
      <c r="D60" s="59">
        <v>2618309</v>
      </c>
      <c r="E60" s="59" t="s">
        <v>560</v>
      </c>
      <c r="F60" s="65" t="s">
        <v>638</v>
      </c>
      <c r="G60" s="179">
        <f>VLOOKUP(H60,'шаблон ОКЕИ'!$A$1:$B$81,2,0)</f>
        <v>796</v>
      </c>
      <c r="H60" s="61" t="s">
        <v>52</v>
      </c>
      <c r="I60" s="63">
        <v>40</v>
      </c>
      <c r="J60" s="179">
        <v>92435000000</v>
      </c>
      <c r="K60" s="179" t="s">
        <v>1558</v>
      </c>
      <c r="L60" s="57">
        <v>1.02</v>
      </c>
      <c r="M60" s="64" t="s">
        <v>535</v>
      </c>
      <c r="N60" s="179" t="s">
        <v>1026</v>
      </c>
      <c r="O60" s="179" t="s">
        <v>311</v>
      </c>
      <c r="P60" s="179" t="s">
        <v>279</v>
      </c>
    </row>
    <row r="61" spans="1:16" s="27" customFormat="1" ht="45" outlineLevel="1">
      <c r="A61" s="179" t="s">
        <v>75</v>
      </c>
      <c r="B61" s="185">
        <v>47</v>
      </c>
      <c r="C61" s="61" t="s">
        <v>452</v>
      </c>
      <c r="D61" s="59">
        <v>2618309</v>
      </c>
      <c r="E61" s="59" t="s">
        <v>561</v>
      </c>
      <c r="F61" s="59" t="s">
        <v>638</v>
      </c>
      <c r="G61" s="179">
        <f>VLOOKUP(H61,'шаблон ОКЕИ'!$A$1:$B$81,2,0)</f>
        <v>796</v>
      </c>
      <c r="H61" s="61" t="s">
        <v>52</v>
      </c>
      <c r="I61" s="63">
        <v>20</v>
      </c>
      <c r="J61" s="179">
        <v>92435000000</v>
      </c>
      <c r="K61" s="179" t="s">
        <v>1558</v>
      </c>
      <c r="L61" s="57">
        <v>0.5</v>
      </c>
      <c r="M61" s="64" t="s">
        <v>535</v>
      </c>
      <c r="N61" s="179" t="s">
        <v>1026</v>
      </c>
      <c r="O61" s="179" t="s">
        <v>311</v>
      </c>
      <c r="P61" s="179" t="s">
        <v>279</v>
      </c>
    </row>
    <row r="62" spans="1:16" s="27" customFormat="1" ht="45" outlineLevel="1">
      <c r="A62" s="179" t="s">
        <v>75</v>
      </c>
      <c r="B62" s="185">
        <v>48</v>
      </c>
      <c r="C62" s="61" t="s">
        <v>452</v>
      </c>
      <c r="D62" s="59">
        <v>2618309</v>
      </c>
      <c r="E62" s="59" t="s">
        <v>562</v>
      </c>
      <c r="F62" s="65" t="s">
        <v>638</v>
      </c>
      <c r="G62" s="179">
        <f>VLOOKUP(H62,'шаблон ОКЕИ'!$A$1:$B$81,2,0)</f>
        <v>796</v>
      </c>
      <c r="H62" s="61" t="s">
        <v>52</v>
      </c>
      <c r="I62" s="63">
        <v>60</v>
      </c>
      <c r="J62" s="179">
        <v>92435000000</v>
      </c>
      <c r="K62" s="179" t="s">
        <v>1558</v>
      </c>
      <c r="L62" s="57">
        <v>1.53</v>
      </c>
      <c r="M62" s="64" t="s">
        <v>535</v>
      </c>
      <c r="N62" s="179" t="s">
        <v>1026</v>
      </c>
      <c r="O62" s="179" t="s">
        <v>311</v>
      </c>
      <c r="P62" s="179" t="s">
        <v>279</v>
      </c>
    </row>
    <row r="63" spans="1:16" s="27" customFormat="1" ht="45" outlineLevel="1">
      <c r="A63" s="179" t="s">
        <v>75</v>
      </c>
      <c r="B63" s="185">
        <v>49</v>
      </c>
      <c r="C63" s="61" t="s">
        <v>452</v>
      </c>
      <c r="D63" s="59">
        <v>2618309</v>
      </c>
      <c r="E63" s="59" t="s">
        <v>563</v>
      </c>
      <c r="F63" s="65" t="s">
        <v>638</v>
      </c>
      <c r="G63" s="179">
        <f>VLOOKUP(H63,'шаблон ОКЕИ'!$A$1:$B$81,2,0)</f>
        <v>796</v>
      </c>
      <c r="H63" s="61" t="s">
        <v>52</v>
      </c>
      <c r="I63" s="63">
        <v>60</v>
      </c>
      <c r="J63" s="179">
        <v>92435000000</v>
      </c>
      <c r="K63" s="179" t="s">
        <v>1558</v>
      </c>
      <c r="L63" s="57">
        <v>1.75</v>
      </c>
      <c r="M63" s="64" t="s">
        <v>535</v>
      </c>
      <c r="N63" s="179" t="s">
        <v>1026</v>
      </c>
      <c r="O63" s="179" t="s">
        <v>311</v>
      </c>
      <c r="P63" s="179" t="s">
        <v>279</v>
      </c>
    </row>
    <row r="64" spans="1:16" s="27" customFormat="1" ht="45" outlineLevel="1">
      <c r="A64" s="179" t="s">
        <v>75</v>
      </c>
      <c r="B64" s="185">
        <v>50</v>
      </c>
      <c r="C64" s="61" t="s">
        <v>452</v>
      </c>
      <c r="D64" s="59">
        <v>2618202</v>
      </c>
      <c r="E64" s="59" t="s">
        <v>564</v>
      </c>
      <c r="F64" s="65" t="s">
        <v>453</v>
      </c>
      <c r="G64" s="179">
        <f>VLOOKUP(H64,'шаблон ОКЕИ'!$A$1:$B$81,2,0)</f>
        <v>796</v>
      </c>
      <c r="H64" s="61" t="s">
        <v>52</v>
      </c>
      <c r="I64" s="63">
        <v>2</v>
      </c>
      <c r="J64" s="179">
        <v>92435000000</v>
      </c>
      <c r="K64" s="179" t="s">
        <v>1558</v>
      </c>
      <c r="L64" s="57">
        <v>0.28000000000000003</v>
      </c>
      <c r="M64" s="64" t="s">
        <v>535</v>
      </c>
      <c r="N64" s="179" t="s">
        <v>1026</v>
      </c>
      <c r="O64" s="179" t="s">
        <v>311</v>
      </c>
      <c r="P64" s="179" t="s">
        <v>279</v>
      </c>
    </row>
    <row r="65" spans="1:16" s="27" customFormat="1" ht="45" outlineLevel="1">
      <c r="A65" s="179" t="s">
        <v>75</v>
      </c>
      <c r="B65" s="185">
        <v>51</v>
      </c>
      <c r="C65" s="61" t="s">
        <v>452</v>
      </c>
      <c r="D65" s="59">
        <v>2618202</v>
      </c>
      <c r="E65" s="59" t="s">
        <v>565</v>
      </c>
      <c r="F65" s="65" t="s">
        <v>453</v>
      </c>
      <c r="G65" s="179">
        <f>VLOOKUP(H65,'шаблон ОКЕИ'!$A$1:$B$81,2,0)</f>
        <v>796</v>
      </c>
      <c r="H65" s="61" t="s">
        <v>52</v>
      </c>
      <c r="I65" s="63">
        <v>4</v>
      </c>
      <c r="J65" s="179">
        <v>92435000000</v>
      </c>
      <c r="K65" s="179" t="s">
        <v>1558</v>
      </c>
      <c r="L65" s="57">
        <v>0.83</v>
      </c>
      <c r="M65" s="64" t="s">
        <v>535</v>
      </c>
      <c r="N65" s="179" t="s">
        <v>1026</v>
      </c>
      <c r="O65" s="179" t="s">
        <v>311</v>
      </c>
      <c r="P65" s="179" t="s">
        <v>279</v>
      </c>
    </row>
    <row r="66" spans="1:16" s="27" customFormat="1" ht="45" outlineLevel="1">
      <c r="A66" s="179" t="s">
        <v>75</v>
      </c>
      <c r="B66" s="185">
        <v>52</v>
      </c>
      <c r="C66" s="61" t="s">
        <v>452</v>
      </c>
      <c r="D66" s="59">
        <v>2618202</v>
      </c>
      <c r="E66" s="59" t="s">
        <v>566</v>
      </c>
      <c r="F66" s="65" t="s">
        <v>453</v>
      </c>
      <c r="G66" s="179">
        <f>VLOOKUP(H66,'шаблон ОКЕИ'!$A$1:$B$81,2,0)</f>
        <v>796</v>
      </c>
      <c r="H66" s="61" t="s">
        <v>52</v>
      </c>
      <c r="I66" s="63">
        <v>2</v>
      </c>
      <c r="J66" s="179">
        <v>92435000000</v>
      </c>
      <c r="K66" s="179" t="s">
        <v>1558</v>
      </c>
      <c r="L66" s="57">
        <v>0.41</v>
      </c>
      <c r="M66" s="64" t="s">
        <v>535</v>
      </c>
      <c r="N66" s="179" t="s">
        <v>1026</v>
      </c>
      <c r="O66" s="179" t="s">
        <v>311</v>
      </c>
      <c r="P66" s="179" t="s">
        <v>279</v>
      </c>
    </row>
    <row r="67" spans="1:16" s="27" customFormat="1" ht="45" outlineLevel="1">
      <c r="A67" s="179" t="s">
        <v>75</v>
      </c>
      <c r="B67" s="185">
        <v>53</v>
      </c>
      <c r="C67" s="61" t="s">
        <v>457</v>
      </c>
      <c r="D67" s="59">
        <v>2618202</v>
      </c>
      <c r="E67" s="59" t="s">
        <v>567</v>
      </c>
      <c r="F67" s="65" t="s">
        <v>453</v>
      </c>
      <c r="G67" s="179">
        <f>VLOOKUP(H67,'шаблон ОКЕИ'!$A$1:$B$81,2,0)</f>
        <v>796</v>
      </c>
      <c r="H67" s="61" t="s">
        <v>52</v>
      </c>
      <c r="I67" s="63">
        <v>15</v>
      </c>
      <c r="J67" s="179">
        <v>92435000000</v>
      </c>
      <c r="K67" s="179" t="s">
        <v>1558</v>
      </c>
      <c r="L67" s="57">
        <v>0.72</v>
      </c>
      <c r="M67" s="64" t="s">
        <v>535</v>
      </c>
      <c r="N67" s="179" t="s">
        <v>1026</v>
      </c>
      <c r="O67" s="179" t="s">
        <v>311</v>
      </c>
      <c r="P67" s="179" t="s">
        <v>279</v>
      </c>
    </row>
    <row r="68" spans="1:16" s="27" customFormat="1" ht="45" outlineLevel="1">
      <c r="A68" s="179" t="s">
        <v>75</v>
      </c>
      <c r="B68" s="185">
        <v>54</v>
      </c>
      <c r="C68" s="61" t="s">
        <v>452</v>
      </c>
      <c r="D68" s="59">
        <v>2618202</v>
      </c>
      <c r="E68" s="59" t="s">
        <v>568</v>
      </c>
      <c r="F68" s="65" t="s">
        <v>453</v>
      </c>
      <c r="G68" s="179">
        <f>VLOOKUP(H68,'шаблон ОКЕИ'!$A$1:$B$81,2,0)</f>
        <v>796</v>
      </c>
      <c r="H68" s="61" t="s">
        <v>52</v>
      </c>
      <c r="I68" s="63">
        <v>15</v>
      </c>
      <c r="J68" s="179">
        <v>92435000000</v>
      </c>
      <c r="K68" s="179" t="s">
        <v>1558</v>
      </c>
      <c r="L68" s="57">
        <v>0.72</v>
      </c>
      <c r="M68" s="64" t="s">
        <v>535</v>
      </c>
      <c r="N68" s="179" t="s">
        <v>1026</v>
      </c>
      <c r="O68" s="179" t="s">
        <v>311</v>
      </c>
      <c r="P68" s="179" t="s">
        <v>279</v>
      </c>
    </row>
    <row r="69" spans="1:16" s="27" customFormat="1" ht="45" outlineLevel="1">
      <c r="A69" s="179" t="s">
        <v>75</v>
      </c>
      <c r="B69" s="185">
        <v>55</v>
      </c>
      <c r="C69" s="61" t="s">
        <v>452</v>
      </c>
      <c r="D69" s="59">
        <v>2618202</v>
      </c>
      <c r="E69" s="59" t="s">
        <v>569</v>
      </c>
      <c r="F69" s="65" t="s">
        <v>453</v>
      </c>
      <c r="G69" s="179">
        <f>VLOOKUP(H69,'шаблон ОКЕИ'!$A$1:$B$81,2,0)</f>
        <v>796</v>
      </c>
      <c r="H69" s="61" t="s">
        <v>52</v>
      </c>
      <c r="I69" s="63">
        <v>15</v>
      </c>
      <c r="J69" s="179">
        <v>92435000000</v>
      </c>
      <c r="K69" s="179" t="s">
        <v>1558</v>
      </c>
      <c r="L69" s="57" t="s">
        <v>803</v>
      </c>
      <c r="M69" s="64" t="s">
        <v>535</v>
      </c>
      <c r="N69" s="179" t="s">
        <v>1026</v>
      </c>
      <c r="O69" s="179" t="s">
        <v>311</v>
      </c>
      <c r="P69" s="179" t="s">
        <v>279</v>
      </c>
    </row>
    <row r="70" spans="1:16" s="27" customFormat="1" ht="45" outlineLevel="1">
      <c r="A70" s="179" t="s">
        <v>75</v>
      </c>
      <c r="B70" s="185">
        <v>56</v>
      </c>
      <c r="C70" s="61" t="s">
        <v>452</v>
      </c>
      <c r="D70" s="59">
        <v>2618202</v>
      </c>
      <c r="E70" s="59" t="s">
        <v>570</v>
      </c>
      <c r="F70" s="65" t="s">
        <v>453</v>
      </c>
      <c r="G70" s="179">
        <f>VLOOKUP(H70,'шаблон ОКЕИ'!$A$1:$B$81,2,0)</f>
        <v>796</v>
      </c>
      <c r="H70" s="61" t="s">
        <v>52</v>
      </c>
      <c r="I70" s="63">
        <v>5</v>
      </c>
      <c r="J70" s="179">
        <v>92435000000</v>
      </c>
      <c r="K70" s="179" t="s">
        <v>1558</v>
      </c>
      <c r="L70" s="57">
        <v>1.25</v>
      </c>
      <c r="M70" s="64" t="s">
        <v>535</v>
      </c>
      <c r="N70" s="179" t="s">
        <v>1026</v>
      </c>
      <c r="O70" s="179" t="s">
        <v>311</v>
      </c>
      <c r="P70" s="179" t="s">
        <v>279</v>
      </c>
    </row>
    <row r="71" spans="1:16" s="27" customFormat="1" ht="45" outlineLevel="1">
      <c r="A71" s="179" t="s">
        <v>75</v>
      </c>
      <c r="B71" s="185">
        <v>57</v>
      </c>
      <c r="C71" s="61" t="s">
        <v>457</v>
      </c>
      <c r="D71" s="59">
        <v>3311431</v>
      </c>
      <c r="E71" s="59" t="s">
        <v>571</v>
      </c>
      <c r="F71" s="59" t="s">
        <v>639</v>
      </c>
      <c r="G71" s="179" t="str">
        <f>VLOOKUP(H71,'шаблон ОКЕИ'!$A$1:$B$81,2,0)</f>
        <v>006</v>
      </c>
      <c r="H71" s="61" t="s">
        <v>479</v>
      </c>
      <c r="I71" s="63">
        <v>10</v>
      </c>
      <c r="J71" s="179">
        <v>92435000000</v>
      </c>
      <c r="K71" s="179" t="s">
        <v>1558</v>
      </c>
      <c r="L71" s="57">
        <v>2</v>
      </c>
      <c r="M71" s="64" t="s">
        <v>535</v>
      </c>
      <c r="N71" s="179" t="s">
        <v>1026</v>
      </c>
      <c r="O71" s="179" t="s">
        <v>311</v>
      </c>
      <c r="P71" s="179" t="s">
        <v>279</v>
      </c>
    </row>
    <row r="72" spans="1:16" s="27" customFormat="1" ht="45" outlineLevel="1">
      <c r="A72" s="179" t="s">
        <v>75</v>
      </c>
      <c r="B72" s="185">
        <v>58</v>
      </c>
      <c r="C72" s="61" t="s">
        <v>452</v>
      </c>
      <c r="D72" s="59">
        <v>2618242</v>
      </c>
      <c r="E72" s="59" t="s">
        <v>456</v>
      </c>
      <c r="F72" s="59" t="s">
        <v>453</v>
      </c>
      <c r="G72" s="179">
        <f>VLOOKUP(H72,'шаблон ОКЕИ'!$A$1:$B$81,2,0)</f>
        <v>796</v>
      </c>
      <c r="H72" s="61" t="s">
        <v>52</v>
      </c>
      <c r="I72" s="63">
        <v>8</v>
      </c>
      <c r="J72" s="179">
        <v>92435000000</v>
      </c>
      <c r="K72" s="179" t="s">
        <v>1558</v>
      </c>
      <c r="L72" s="57">
        <v>1.83</v>
      </c>
      <c r="M72" s="64" t="s">
        <v>535</v>
      </c>
      <c r="N72" s="179" t="s">
        <v>1026</v>
      </c>
      <c r="O72" s="179" t="s">
        <v>311</v>
      </c>
      <c r="P72" s="179" t="s">
        <v>279</v>
      </c>
    </row>
    <row r="73" spans="1:16" s="27" customFormat="1" ht="45" outlineLevel="1">
      <c r="A73" s="179" t="s">
        <v>75</v>
      </c>
      <c r="B73" s="185">
        <v>59</v>
      </c>
      <c r="C73" s="61" t="s">
        <v>452</v>
      </c>
      <c r="D73" s="59">
        <v>2618242</v>
      </c>
      <c r="E73" s="59" t="s">
        <v>572</v>
      </c>
      <c r="F73" s="59" t="s">
        <v>453</v>
      </c>
      <c r="G73" s="179">
        <f>VLOOKUP(H73,'шаблон ОКЕИ'!$A$1:$B$81,2,0)</f>
        <v>796</v>
      </c>
      <c r="H73" s="61" t="s">
        <v>52</v>
      </c>
      <c r="I73" s="63">
        <v>2</v>
      </c>
      <c r="J73" s="179">
        <v>92435000000</v>
      </c>
      <c r="K73" s="179" t="s">
        <v>1558</v>
      </c>
      <c r="L73" s="57">
        <v>0.66</v>
      </c>
      <c r="M73" s="64" t="s">
        <v>535</v>
      </c>
      <c r="N73" s="179" t="s">
        <v>1026</v>
      </c>
      <c r="O73" s="179" t="s">
        <v>311</v>
      </c>
      <c r="P73" s="179" t="s">
        <v>279</v>
      </c>
    </row>
    <row r="74" spans="1:16" s="27" customFormat="1" ht="45" outlineLevel="1">
      <c r="A74" s="179" t="s">
        <v>75</v>
      </c>
      <c r="B74" s="185">
        <v>60</v>
      </c>
      <c r="C74" s="61" t="s">
        <v>287</v>
      </c>
      <c r="D74" s="59">
        <v>2618202</v>
      </c>
      <c r="E74" s="59" t="s">
        <v>573</v>
      </c>
      <c r="F74" s="65" t="s">
        <v>453</v>
      </c>
      <c r="G74" s="179">
        <f>VLOOKUP(H74,'шаблон ОКЕИ'!$A$1:$B$81,2,0)</f>
        <v>796</v>
      </c>
      <c r="H74" s="61" t="s">
        <v>52</v>
      </c>
      <c r="I74" s="63">
        <v>8</v>
      </c>
      <c r="J74" s="179">
        <v>92435000000</v>
      </c>
      <c r="K74" s="179" t="s">
        <v>1558</v>
      </c>
      <c r="L74" s="57">
        <v>1.6</v>
      </c>
      <c r="M74" s="64" t="s">
        <v>535</v>
      </c>
      <c r="N74" s="179" t="s">
        <v>1026</v>
      </c>
      <c r="O74" s="179" t="s">
        <v>311</v>
      </c>
      <c r="P74" s="179" t="s">
        <v>279</v>
      </c>
    </row>
    <row r="75" spans="1:16" s="27" customFormat="1" ht="45" outlineLevel="1">
      <c r="A75" s="179" t="s">
        <v>75</v>
      </c>
      <c r="B75" s="185">
        <v>61</v>
      </c>
      <c r="C75" s="61" t="s">
        <v>457</v>
      </c>
      <c r="D75" s="59">
        <v>3313149</v>
      </c>
      <c r="E75" s="59" t="s">
        <v>458</v>
      </c>
      <c r="F75" s="59" t="s">
        <v>640</v>
      </c>
      <c r="G75" s="179">
        <f>VLOOKUP(H75,'шаблон ОКЕИ'!$A$1:$B$81,2,0)</f>
        <v>796</v>
      </c>
      <c r="H75" s="61" t="s">
        <v>52</v>
      </c>
      <c r="I75" s="66">
        <v>1</v>
      </c>
      <c r="J75" s="179">
        <v>92435000000</v>
      </c>
      <c r="K75" s="179" t="s">
        <v>1558</v>
      </c>
      <c r="L75" s="57">
        <v>1.35</v>
      </c>
      <c r="M75" s="64" t="s">
        <v>535</v>
      </c>
      <c r="N75" s="179" t="s">
        <v>1026</v>
      </c>
      <c r="O75" s="179" t="s">
        <v>311</v>
      </c>
      <c r="P75" s="179" t="s">
        <v>279</v>
      </c>
    </row>
    <row r="76" spans="1:16" s="27" customFormat="1" ht="45" outlineLevel="1">
      <c r="A76" s="179" t="s">
        <v>75</v>
      </c>
      <c r="B76" s="185">
        <v>62</v>
      </c>
      <c r="C76" s="61" t="s">
        <v>260</v>
      </c>
      <c r="D76" s="59">
        <v>3313149</v>
      </c>
      <c r="E76" s="59" t="s">
        <v>574</v>
      </c>
      <c r="F76" s="59" t="s">
        <v>641</v>
      </c>
      <c r="G76" s="179">
        <f>VLOOKUP(H76,'шаблон ОКЕИ'!$A$1:$B$81,2,0)</f>
        <v>796</v>
      </c>
      <c r="H76" s="61" t="s">
        <v>52</v>
      </c>
      <c r="I76" s="66">
        <v>2</v>
      </c>
      <c r="J76" s="179">
        <v>92435000000</v>
      </c>
      <c r="K76" s="179" t="s">
        <v>1558</v>
      </c>
      <c r="L76" s="57">
        <v>1.94</v>
      </c>
      <c r="M76" s="64" t="s">
        <v>535</v>
      </c>
      <c r="N76" s="179" t="s">
        <v>1026</v>
      </c>
      <c r="O76" s="179" t="s">
        <v>311</v>
      </c>
      <c r="P76" s="179" t="s">
        <v>279</v>
      </c>
    </row>
    <row r="77" spans="1:16" s="27" customFormat="1" ht="45" outlineLevel="1">
      <c r="A77" s="179" t="s">
        <v>75</v>
      </c>
      <c r="B77" s="185">
        <v>63</v>
      </c>
      <c r="C77" s="61" t="s">
        <v>459</v>
      </c>
      <c r="D77" s="59">
        <v>3311431</v>
      </c>
      <c r="E77" s="59" t="s">
        <v>575</v>
      </c>
      <c r="F77" s="65" t="s">
        <v>642</v>
      </c>
      <c r="G77" s="179">
        <f>VLOOKUP(H77,'шаблон ОКЕИ'!$A$1:$B$81,2,0)</f>
        <v>796</v>
      </c>
      <c r="H77" s="61" t="s">
        <v>52</v>
      </c>
      <c r="I77" s="66">
        <v>50</v>
      </c>
      <c r="J77" s="179">
        <v>92435000000</v>
      </c>
      <c r="K77" s="179" t="s">
        <v>1558</v>
      </c>
      <c r="L77" s="57">
        <v>1.31</v>
      </c>
      <c r="M77" s="64" t="s">
        <v>535</v>
      </c>
      <c r="N77" s="179" t="s">
        <v>1026</v>
      </c>
      <c r="O77" s="179" t="s">
        <v>311</v>
      </c>
      <c r="P77" s="179" t="s">
        <v>279</v>
      </c>
    </row>
    <row r="78" spans="1:16" s="27" customFormat="1" ht="45" outlineLevel="1">
      <c r="A78" s="179" t="s">
        <v>75</v>
      </c>
      <c r="B78" s="185">
        <v>64</v>
      </c>
      <c r="C78" s="61" t="s">
        <v>459</v>
      </c>
      <c r="D78" s="59">
        <v>3311431</v>
      </c>
      <c r="E78" s="59" t="s">
        <v>576</v>
      </c>
      <c r="F78" s="65" t="s">
        <v>642</v>
      </c>
      <c r="G78" s="179">
        <f>VLOOKUP(H78,'шаблон ОКЕИ'!$A$1:$B$81,2,0)</f>
        <v>796</v>
      </c>
      <c r="H78" s="61" t="s">
        <v>52</v>
      </c>
      <c r="I78" s="66">
        <v>30</v>
      </c>
      <c r="J78" s="179">
        <v>92435000000</v>
      </c>
      <c r="K78" s="179" t="s">
        <v>1558</v>
      </c>
      <c r="L78" s="57">
        <v>0.78</v>
      </c>
      <c r="M78" s="64" t="s">
        <v>535</v>
      </c>
      <c r="N78" s="179" t="s">
        <v>1026</v>
      </c>
      <c r="O78" s="179" t="s">
        <v>311</v>
      </c>
      <c r="P78" s="179" t="s">
        <v>279</v>
      </c>
    </row>
    <row r="79" spans="1:16" s="27" customFormat="1" ht="45" outlineLevel="1">
      <c r="A79" s="179" t="s">
        <v>75</v>
      </c>
      <c r="B79" s="185">
        <v>65</v>
      </c>
      <c r="C79" s="61" t="s">
        <v>452</v>
      </c>
      <c r="D79" s="59">
        <v>2618202</v>
      </c>
      <c r="E79" s="59" t="s">
        <v>577</v>
      </c>
      <c r="F79" s="65" t="s">
        <v>642</v>
      </c>
      <c r="G79" s="179">
        <f>VLOOKUP(H79,'шаблон ОКЕИ'!$A$1:$B$81,2,0)</f>
        <v>796</v>
      </c>
      <c r="H79" s="61" t="s">
        <v>52</v>
      </c>
      <c r="I79" s="66">
        <v>10</v>
      </c>
      <c r="J79" s="179">
        <v>92435000000</v>
      </c>
      <c r="K79" s="179" t="s">
        <v>1558</v>
      </c>
      <c r="L79" s="57" t="s">
        <v>802</v>
      </c>
      <c r="M79" s="64" t="s">
        <v>535</v>
      </c>
      <c r="N79" s="179" t="s">
        <v>1026</v>
      </c>
      <c r="O79" s="179" t="s">
        <v>311</v>
      </c>
      <c r="P79" s="179" t="s">
        <v>279</v>
      </c>
    </row>
    <row r="80" spans="1:16" s="27" customFormat="1" ht="45" outlineLevel="1">
      <c r="A80" s="179" t="s">
        <v>75</v>
      </c>
      <c r="B80" s="185">
        <v>66</v>
      </c>
      <c r="C80" s="61" t="s">
        <v>457</v>
      </c>
      <c r="D80" s="59">
        <v>3313149</v>
      </c>
      <c r="E80" s="59" t="s">
        <v>578</v>
      </c>
      <c r="F80" s="65" t="s">
        <v>643</v>
      </c>
      <c r="G80" s="179">
        <f>VLOOKUP(H80,'шаблон ОКЕИ'!$A$1:$B$81,2,0)</f>
        <v>796</v>
      </c>
      <c r="H80" s="61" t="s">
        <v>52</v>
      </c>
      <c r="I80" s="66">
        <v>1</v>
      </c>
      <c r="J80" s="179">
        <v>92435000000</v>
      </c>
      <c r="K80" s="179" t="s">
        <v>1558</v>
      </c>
      <c r="L80" s="57">
        <v>6.81</v>
      </c>
      <c r="M80" s="64" t="s">
        <v>535</v>
      </c>
      <c r="N80" s="179" t="s">
        <v>1026</v>
      </c>
      <c r="O80" s="179" t="s">
        <v>311</v>
      </c>
      <c r="P80" s="179" t="s">
        <v>279</v>
      </c>
    </row>
    <row r="81" spans="1:16" s="27" customFormat="1" ht="45" outlineLevel="1">
      <c r="A81" s="179" t="s">
        <v>75</v>
      </c>
      <c r="B81" s="185">
        <v>67</v>
      </c>
      <c r="C81" s="61" t="s">
        <v>459</v>
      </c>
      <c r="D81" s="59">
        <v>2522119</v>
      </c>
      <c r="E81" s="59" t="s">
        <v>579</v>
      </c>
      <c r="F81" s="65" t="s">
        <v>644</v>
      </c>
      <c r="G81" s="179">
        <f>VLOOKUP(H81,'шаблон ОКЕИ'!$A$1:$B$81,2,0)</f>
        <v>796</v>
      </c>
      <c r="H81" s="61" t="s">
        <v>52</v>
      </c>
      <c r="I81" s="66">
        <v>10</v>
      </c>
      <c r="J81" s="179">
        <v>92435000000</v>
      </c>
      <c r="K81" s="179" t="s">
        <v>1558</v>
      </c>
      <c r="L81" s="57">
        <v>0.45</v>
      </c>
      <c r="M81" s="64" t="s">
        <v>535</v>
      </c>
      <c r="N81" s="179" t="s">
        <v>1026</v>
      </c>
      <c r="O81" s="179" t="s">
        <v>311</v>
      </c>
      <c r="P81" s="179" t="s">
        <v>279</v>
      </c>
    </row>
    <row r="82" spans="1:16" s="27" customFormat="1" ht="45" outlineLevel="1">
      <c r="A82" s="179" t="s">
        <v>75</v>
      </c>
      <c r="B82" s="185">
        <v>68</v>
      </c>
      <c r="C82" s="61" t="s">
        <v>452</v>
      </c>
      <c r="D82" s="59">
        <v>2618249</v>
      </c>
      <c r="E82" s="59" t="s">
        <v>580</v>
      </c>
      <c r="F82" s="65" t="s">
        <v>645</v>
      </c>
      <c r="G82" s="179">
        <f>VLOOKUP(H82,'шаблон ОКЕИ'!$A$1:$B$81,2,0)</f>
        <v>796</v>
      </c>
      <c r="H82" s="61" t="s">
        <v>52</v>
      </c>
      <c r="I82" s="63">
        <v>8</v>
      </c>
      <c r="J82" s="179">
        <v>92435000000</v>
      </c>
      <c r="K82" s="179" t="s">
        <v>1558</v>
      </c>
      <c r="L82" s="57">
        <v>2.0099999999999998</v>
      </c>
      <c r="M82" s="64" t="s">
        <v>535</v>
      </c>
      <c r="N82" s="179" t="s">
        <v>1026</v>
      </c>
      <c r="O82" s="179" t="s">
        <v>311</v>
      </c>
      <c r="P82" s="179" t="s">
        <v>279</v>
      </c>
    </row>
    <row r="83" spans="1:16" s="27" customFormat="1" ht="45" outlineLevel="1">
      <c r="A83" s="179" t="s">
        <v>75</v>
      </c>
      <c r="B83" s="185">
        <v>69</v>
      </c>
      <c r="C83" s="61" t="s">
        <v>452</v>
      </c>
      <c r="D83" s="59">
        <v>2618249</v>
      </c>
      <c r="E83" s="59" t="s">
        <v>581</v>
      </c>
      <c r="F83" s="65" t="s">
        <v>646</v>
      </c>
      <c r="G83" s="179">
        <f>VLOOKUP(H83,'шаблон ОКЕИ'!$A$1:$B$81,2,0)</f>
        <v>796</v>
      </c>
      <c r="H83" s="61" t="s">
        <v>52</v>
      </c>
      <c r="I83" s="63">
        <v>6</v>
      </c>
      <c r="J83" s="179">
        <v>92435000000</v>
      </c>
      <c r="K83" s="179" t="s">
        <v>1558</v>
      </c>
      <c r="L83" s="57">
        <v>2.97</v>
      </c>
      <c r="M83" s="64" t="s">
        <v>535</v>
      </c>
      <c r="N83" s="179" t="s">
        <v>1026</v>
      </c>
      <c r="O83" s="179" t="s">
        <v>311</v>
      </c>
      <c r="P83" s="179" t="s">
        <v>279</v>
      </c>
    </row>
    <row r="84" spans="1:16" s="27" customFormat="1" ht="45" outlineLevel="1">
      <c r="A84" s="179" t="s">
        <v>75</v>
      </c>
      <c r="B84" s="185">
        <v>70</v>
      </c>
      <c r="C84" s="61" t="s">
        <v>457</v>
      </c>
      <c r="D84" s="59">
        <v>3313149</v>
      </c>
      <c r="E84" s="59" t="s">
        <v>582</v>
      </c>
      <c r="F84" s="65" t="s">
        <v>643</v>
      </c>
      <c r="G84" s="179">
        <f>VLOOKUP(H84,'шаблон ОКЕИ'!$A$1:$B$81,2,0)</f>
        <v>796</v>
      </c>
      <c r="H84" s="61" t="s">
        <v>52</v>
      </c>
      <c r="I84" s="63">
        <v>1</v>
      </c>
      <c r="J84" s="179">
        <v>92435000000</v>
      </c>
      <c r="K84" s="179" t="s">
        <v>1558</v>
      </c>
      <c r="L84" s="57">
        <v>15.25</v>
      </c>
      <c r="M84" s="64" t="s">
        <v>535</v>
      </c>
      <c r="N84" s="179" t="s">
        <v>1026</v>
      </c>
      <c r="O84" s="179" t="s">
        <v>311</v>
      </c>
      <c r="P84" s="179" t="s">
        <v>279</v>
      </c>
    </row>
    <row r="85" spans="1:16" s="27" customFormat="1" ht="45" outlineLevel="1">
      <c r="A85" s="179" t="s">
        <v>75</v>
      </c>
      <c r="B85" s="185">
        <v>71</v>
      </c>
      <c r="C85" s="61" t="s">
        <v>460</v>
      </c>
      <c r="D85" s="59">
        <v>2724764</v>
      </c>
      <c r="E85" s="59" t="s">
        <v>461</v>
      </c>
      <c r="F85" s="65" t="s">
        <v>647</v>
      </c>
      <c r="G85" s="179" t="str">
        <f>VLOOKUP(H85,'шаблон ОКЕИ'!$A$1:$B$81,2,0)</f>
        <v>006</v>
      </c>
      <c r="H85" s="61" t="s">
        <v>479</v>
      </c>
      <c r="I85" s="63">
        <v>5</v>
      </c>
      <c r="J85" s="179">
        <v>92435000000</v>
      </c>
      <c r="K85" s="179" t="s">
        <v>1558</v>
      </c>
      <c r="L85" s="57" t="s">
        <v>801</v>
      </c>
      <c r="M85" s="64" t="s">
        <v>535</v>
      </c>
      <c r="N85" s="179" t="s">
        <v>1026</v>
      </c>
      <c r="O85" s="179" t="s">
        <v>311</v>
      </c>
      <c r="P85" s="179" t="s">
        <v>279</v>
      </c>
    </row>
    <row r="86" spans="1:16" s="27" customFormat="1" ht="45" outlineLevel="1">
      <c r="A86" s="179" t="s">
        <v>75</v>
      </c>
      <c r="B86" s="185">
        <v>72</v>
      </c>
      <c r="C86" s="61" t="s">
        <v>457</v>
      </c>
      <c r="D86" s="59">
        <v>3313149</v>
      </c>
      <c r="E86" s="59" t="s">
        <v>583</v>
      </c>
      <c r="F86" s="65" t="s">
        <v>648</v>
      </c>
      <c r="G86" s="179">
        <f>VLOOKUP(H86,'шаблон ОКЕИ'!$A$1:$B$81,2,0)</f>
        <v>796</v>
      </c>
      <c r="H86" s="61" t="s">
        <v>52</v>
      </c>
      <c r="I86" s="63">
        <v>1</v>
      </c>
      <c r="J86" s="179">
        <v>92435000000</v>
      </c>
      <c r="K86" s="179" t="s">
        <v>1558</v>
      </c>
      <c r="L86" s="57">
        <v>1.19</v>
      </c>
      <c r="M86" s="64" t="s">
        <v>535</v>
      </c>
      <c r="N86" s="179" t="s">
        <v>1026</v>
      </c>
      <c r="O86" s="179" t="s">
        <v>311</v>
      </c>
      <c r="P86" s="179" t="s">
        <v>279</v>
      </c>
    </row>
    <row r="87" spans="1:16" s="27" customFormat="1" ht="45" outlineLevel="1">
      <c r="A87" s="179" t="s">
        <v>75</v>
      </c>
      <c r="B87" s="185">
        <v>73</v>
      </c>
      <c r="C87" s="61" t="s">
        <v>457</v>
      </c>
      <c r="D87" s="59">
        <v>3313149</v>
      </c>
      <c r="E87" s="59" t="s">
        <v>462</v>
      </c>
      <c r="F87" s="65" t="s">
        <v>800</v>
      </c>
      <c r="G87" s="179">
        <f>VLOOKUP(H87,'шаблон ОКЕИ'!$A$1:$B$81,2,0)</f>
        <v>778</v>
      </c>
      <c r="H87" s="61" t="s">
        <v>83</v>
      </c>
      <c r="I87" s="63">
        <v>2</v>
      </c>
      <c r="J87" s="179">
        <v>92435000000</v>
      </c>
      <c r="K87" s="179" t="s">
        <v>1558</v>
      </c>
      <c r="L87" s="57">
        <v>3.41</v>
      </c>
      <c r="M87" s="64" t="s">
        <v>535</v>
      </c>
      <c r="N87" s="179" t="s">
        <v>1026</v>
      </c>
      <c r="O87" s="179" t="s">
        <v>311</v>
      </c>
      <c r="P87" s="179" t="s">
        <v>279</v>
      </c>
    </row>
    <row r="88" spans="1:16" s="27" customFormat="1" ht="45" outlineLevel="1">
      <c r="A88" s="179" t="s">
        <v>75</v>
      </c>
      <c r="B88" s="185">
        <v>74</v>
      </c>
      <c r="C88" s="61" t="s">
        <v>457</v>
      </c>
      <c r="D88" s="59">
        <v>3313149</v>
      </c>
      <c r="E88" s="59" t="s">
        <v>584</v>
      </c>
      <c r="F88" s="65" t="s">
        <v>649</v>
      </c>
      <c r="G88" s="179">
        <f>VLOOKUP(H88,'шаблон ОКЕИ'!$A$1:$B$81,2,0)</f>
        <v>839</v>
      </c>
      <c r="H88" s="61" t="s">
        <v>262</v>
      </c>
      <c r="I88" s="63">
        <v>1</v>
      </c>
      <c r="J88" s="179">
        <v>92435000000</v>
      </c>
      <c r="K88" s="179" t="s">
        <v>1558</v>
      </c>
      <c r="L88" s="57" t="s">
        <v>804</v>
      </c>
      <c r="M88" s="64" t="s">
        <v>535</v>
      </c>
      <c r="N88" s="179" t="s">
        <v>1026</v>
      </c>
      <c r="O88" s="179" t="s">
        <v>311</v>
      </c>
      <c r="P88" s="179" t="s">
        <v>279</v>
      </c>
    </row>
    <row r="89" spans="1:16" s="27" customFormat="1" ht="45" outlineLevel="1">
      <c r="A89" s="179" t="s">
        <v>75</v>
      </c>
      <c r="B89" s="185">
        <v>75</v>
      </c>
      <c r="C89" s="61" t="s">
        <v>260</v>
      </c>
      <c r="D89" s="65">
        <v>3315641</v>
      </c>
      <c r="E89" s="59" t="s">
        <v>585</v>
      </c>
      <c r="F89" s="65" t="s">
        <v>650</v>
      </c>
      <c r="G89" s="179">
        <f>VLOOKUP(H89,'шаблон ОКЕИ'!$A$1:$B$81,2,0)</f>
        <v>796</v>
      </c>
      <c r="H89" s="61" t="s">
        <v>52</v>
      </c>
      <c r="I89" s="63">
        <v>1</v>
      </c>
      <c r="J89" s="179">
        <v>92435000000</v>
      </c>
      <c r="K89" s="179" t="s">
        <v>1558</v>
      </c>
      <c r="L89" s="57">
        <v>1.41</v>
      </c>
      <c r="M89" s="64" t="s">
        <v>535</v>
      </c>
      <c r="N89" s="179" t="s">
        <v>1026</v>
      </c>
      <c r="O89" s="179" t="s">
        <v>311</v>
      </c>
      <c r="P89" s="179" t="s">
        <v>279</v>
      </c>
    </row>
    <row r="90" spans="1:16" s="27" customFormat="1" ht="45" outlineLevel="1">
      <c r="A90" s="179" t="s">
        <v>75</v>
      </c>
      <c r="B90" s="185">
        <v>76</v>
      </c>
      <c r="C90" s="61" t="s">
        <v>260</v>
      </c>
      <c r="D90" s="65">
        <v>3315641</v>
      </c>
      <c r="E90" s="59" t="s">
        <v>586</v>
      </c>
      <c r="F90" s="65" t="s">
        <v>651</v>
      </c>
      <c r="G90" s="179">
        <f>VLOOKUP(H90,'шаблон ОКЕИ'!$A$1:$B$81,2,0)</f>
        <v>796</v>
      </c>
      <c r="H90" s="61" t="s">
        <v>52</v>
      </c>
      <c r="I90" s="63">
        <v>1</v>
      </c>
      <c r="J90" s="179">
        <v>92435000000</v>
      </c>
      <c r="K90" s="179" t="s">
        <v>1558</v>
      </c>
      <c r="L90" s="57">
        <v>1.34</v>
      </c>
      <c r="M90" s="64" t="s">
        <v>535</v>
      </c>
      <c r="N90" s="179" t="s">
        <v>1026</v>
      </c>
      <c r="O90" s="179" t="s">
        <v>311</v>
      </c>
      <c r="P90" s="179" t="s">
        <v>279</v>
      </c>
    </row>
    <row r="91" spans="1:16" s="27" customFormat="1" ht="45" outlineLevel="1">
      <c r="A91" s="179" t="s">
        <v>75</v>
      </c>
      <c r="B91" s="185">
        <v>77</v>
      </c>
      <c r="C91" s="61" t="s">
        <v>260</v>
      </c>
      <c r="D91" s="65">
        <v>3315641</v>
      </c>
      <c r="E91" s="59" t="s">
        <v>587</v>
      </c>
      <c r="F91" s="65" t="s">
        <v>652</v>
      </c>
      <c r="G91" s="179">
        <f>VLOOKUP(H91,'шаблон ОКЕИ'!$A$1:$B$81,2,0)</f>
        <v>796</v>
      </c>
      <c r="H91" s="61" t="s">
        <v>52</v>
      </c>
      <c r="I91" s="63">
        <v>1</v>
      </c>
      <c r="J91" s="179">
        <v>92435000000</v>
      </c>
      <c r="K91" s="179" t="s">
        <v>1558</v>
      </c>
      <c r="L91" s="57">
        <v>1.41</v>
      </c>
      <c r="M91" s="64" t="s">
        <v>535</v>
      </c>
      <c r="N91" s="179" t="s">
        <v>1026</v>
      </c>
      <c r="O91" s="179" t="s">
        <v>311</v>
      </c>
      <c r="P91" s="179" t="s">
        <v>279</v>
      </c>
    </row>
    <row r="92" spans="1:16" s="27" customFormat="1" ht="45" outlineLevel="1">
      <c r="A92" s="179" t="s">
        <v>75</v>
      </c>
      <c r="B92" s="185">
        <v>78</v>
      </c>
      <c r="C92" s="61" t="s">
        <v>263</v>
      </c>
      <c r="D92" s="59">
        <v>3313149</v>
      </c>
      <c r="E92" s="59" t="s">
        <v>588</v>
      </c>
      <c r="F92" s="65" t="s">
        <v>653</v>
      </c>
      <c r="G92" s="179">
        <f>VLOOKUP(H92,'шаблон ОКЕИ'!$A$1:$B$81,2,0)</f>
        <v>796</v>
      </c>
      <c r="H92" s="61" t="s">
        <v>52</v>
      </c>
      <c r="I92" s="63">
        <v>2</v>
      </c>
      <c r="J92" s="179">
        <v>92435000000</v>
      </c>
      <c r="K92" s="179" t="s">
        <v>1558</v>
      </c>
      <c r="L92" s="57">
        <v>1</v>
      </c>
      <c r="M92" s="64" t="s">
        <v>535</v>
      </c>
      <c r="N92" s="179" t="s">
        <v>1026</v>
      </c>
      <c r="O92" s="179" t="s">
        <v>311</v>
      </c>
      <c r="P92" s="179" t="s">
        <v>279</v>
      </c>
    </row>
    <row r="93" spans="1:16" s="27" customFormat="1" ht="45" outlineLevel="1">
      <c r="A93" s="179" t="s">
        <v>75</v>
      </c>
      <c r="B93" s="185">
        <v>79</v>
      </c>
      <c r="C93" s="61" t="s">
        <v>263</v>
      </c>
      <c r="D93" s="59">
        <v>3313149</v>
      </c>
      <c r="E93" s="59" t="s">
        <v>588</v>
      </c>
      <c r="F93" s="65" t="s">
        <v>654</v>
      </c>
      <c r="G93" s="179">
        <f>VLOOKUP(H93,'шаблон ОКЕИ'!$A$1:$B$81,2,0)</f>
        <v>796</v>
      </c>
      <c r="H93" s="61" t="s">
        <v>52</v>
      </c>
      <c r="I93" s="63">
        <v>2</v>
      </c>
      <c r="J93" s="179">
        <v>92435000000</v>
      </c>
      <c r="K93" s="179" t="s">
        <v>1558</v>
      </c>
      <c r="L93" s="57">
        <v>1.4</v>
      </c>
      <c r="M93" s="64" t="s">
        <v>535</v>
      </c>
      <c r="N93" s="179" t="s">
        <v>1026</v>
      </c>
      <c r="O93" s="179" t="s">
        <v>311</v>
      </c>
      <c r="P93" s="179" t="s">
        <v>279</v>
      </c>
    </row>
    <row r="94" spans="1:16" s="27" customFormat="1" ht="45" outlineLevel="1">
      <c r="A94" s="179" t="s">
        <v>75</v>
      </c>
      <c r="B94" s="185">
        <v>80</v>
      </c>
      <c r="C94" s="61" t="s">
        <v>263</v>
      </c>
      <c r="D94" s="65">
        <v>3311040</v>
      </c>
      <c r="E94" s="59" t="s">
        <v>589</v>
      </c>
      <c r="F94" s="65" t="s">
        <v>655</v>
      </c>
      <c r="G94" s="179">
        <f>VLOOKUP(H94,'шаблон ОКЕИ'!$A$1:$B$81,2,0)</f>
        <v>796</v>
      </c>
      <c r="H94" s="61" t="s">
        <v>52</v>
      </c>
      <c r="I94" s="63">
        <v>1</v>
      </c>
      <c r="J94" s="179">
        <v>92435000000</v>
      </c>
      <c r="K94" s="179" t="s">
        <v>1558</v>
      </c>
      <c r="L94" s="57">
        <v>22.47</v>
      </c>
      <c r="M94" s="64" t="s">
        <v>535</v>
      </c>
      <c r="N94" s="179" t="s">
        <v>1026</v>
      </c>
      <c r="O94" s="179" t="s">
        <v>311</v>
      </c>
      <c r="P94" s="179" t="s">
        <v>279</v>
      </c>
    </row>
    <row r="95" spans="1:16" s="27" customFormat="1" ht="45" outlineLevel="1">
      <c r="A95" s="179" t="s">
        <v>75</v>
      </c>
      <c r="B95" s="185">
        <v>81</v>
      </c>
      <c r="C95" s="61" t="s">
        <v>263</v>
      </c>
      <c r="D95" s="59">
        <v>3313149</v>
      </c>
      <c r="E95" s="59" t="s">
        <v>590</v>
      </c>
      <c r="F95" s="65" t="s">
        <v>656</v>
      </c>
      <c r="G95" s="179">
        <f>VLOOKUP(H95,'шаблон ОКЕИ'!$A$1:$B$81,2,0)</f>
        <v>796</v>
      </c>
      <c r="H95" s="61" t="s">
        <v>52</v>
      </c>
      <c r="I95" s="63">
        <v>1000</v>
      </c>
      <c r="J95" s="179">
        <v>92435000000</v>
      </c>
      <c r="K95" s="179" t="s">
        <v>1558</v>
      </c>
      <c r="L95" s="57">
        <v>1.4</v>
      </c>
      <c r="M95" s="64" t="s">
        <v>535</v>
      </c>
      <c r="N95" s="179" t="s">
        <v>1026</v>
      </c>
      <c r="O95" s="179" t="s">
        <v>311</v>
      </c>
      <c r="P95" s="179" t="s">
        <v>279</v>
      </c>
    </row>
    <row r="96" spans="1:16" s="27" customFormat="1" ht="45" outlineLevel="1">
      <c r="A96" s="179" t="s">
        <v>75</v>
      </c>
      <c r="B96" s="185">
        <v>82</v>
      </c>
      <c r="C96" s="61" t="s">
        <v>263</v>
      </c>
      <c r="D96" s="59">
        <v>3313149</v>
      </c>
      <c r="E96" s="59" t="s">
        <v>591</v>
      </c>
      <c r="F96" s="65" t="s">
        <v>657</v>
      </c>
      <c r="G96" s="179">
        <f>VLOOKUP(H96,'шаблон ОКЕИ'!$A$1:$B$81,2,0)</f>
        <v>796</v>
      </c>
      <c r="H96" s="61" t="s">
        <v>52</v>
      </c>
      <c r="I96" s="63">
        <v>4</v>
      </c>
      <c r="J96" s="179">
        <v>92435000000</v>
      </c>
      <c r="K96" s="179" t="s">
        <v>1558</v>
      </c>
      <c r="L96" s="57">
        <v>1.08</v>
      </c>
      <c r="M96" s="64" t="s">
        <v>535</v>
      </c>
      <c r="N96" s="179" t="s">
        <v>1026</v>
      </c>
      <c r="O96" s="179" t="s">
        <v>311</v>
      </c>
      <c r="P96" s="179" t="s">
        <v>279</v>
      </c>
    </row>
    <row r="97" spans="1:16" s="27" customFormat="1" ht="45" outlineLevel="1">
      <c r="A97" s="179" t="s">
        <v>75</v>
      </c>
      <c r="B97" s="185">
        <v>83</v>
      </c>
      <c r="C97" s="61" t="s">
        <v>457</v>
      </c>
      <c r="D97" s="59">
        <v>2618202</v>
      </c>
      <c r="E97" s="59" t="s">
        <v>592</v>
      </c>
      <c r="F97" s="65" t="s">
        <v>453</v>
      </c>
      <c r="G97" s="179">
        <f>VLOOKUP(H97,'шаблон ОКЕИ'!$A$1:$B$81,2,0)</f>
        <v>796</v>
      </c>
      <c r="H97" s="61" t="s">
        <v>52</v>
      </c>
      <c r="I97" s="63">
        <v>4</v>
      </c>
      <c r="J97" s="179">
        <v>92435000000</v>
      </c>
      <c r="K97" s="179" t="s">
        <v>1558</v>
      </c>
      <c r="L97" s="57">
        <v>4.8099999999999996</v>
      </c>
      <c r="M97" s="64" t="s">
        <v>535</v>
      </c>
      <c r="N97" s="179" t="s">
        <v>1026</v>
      </c>
      <c r="O97" s="179" t="s">
        <v>311</v>
      </c>
      <c r="P97" s="179" t="s">
        <v>279</v>
      </c>
    </row>
    <row r="98" spans="1:16" s="27" customFormat="1" ht="45" outlineLevel="1">
      <c r="A98" s="179" t="s">
        <v>75</v>
      </c>
      <c r="B98" s="185">
        <v>84</v>
      </c>
      <c r="C98" s="61" t="s">
        <v>457</v>
      </c>
      <c r="D98" s="59">
        <v>2618202</v>
      </c>
      <c r="E98" s="59" t="s">
        <v>593</v>
      </c>
      <c r="F98" s="59" t="s">
        <v>455</v>
      </c>
      <c r="G98" s="179">
        <f>VLOOKUP(H98,'шаблон ОКЕИ'!$A$1:$B$81,2,0)</f>
        <v>796</v>
      </c>
      <c r="H98" s="61" t="s">
        <v>52</v>
      </c>
      <c r="I98" s="63">
        <v>10</v>
      </c>
      <c r="J98" s="179">
        <v>92435000000</v>
      </c>
      <c r="K98" s="179" t="s">
        <v>1558</v>
      </c>
      <c r="L98" s="57">
        <v>1.1399999999999999</v>
      </c>
      <c r="M98" s="64" t="s">
        <v>535</v>
      </c>
      <c r="N98" s="179" t="s">
        <v>1026</v>
      </c>
      <c r="O98" s="179" t="s">
        <v>311</v>
      </c>
      <c r="P98" s="179" t="s">
        <v>279</v>
      </c>
    </row>
    <row r="99" spans="1:16" s="27" customFormat="1" ht="45" outlineLevel="1">
      <c r="A99" s="179" t="s">
        <v>75</v>
      </c>
      <c r="B99" s="185">
        <v>85</v>
      </c>
      <c r="C99" s="61" t="s">
        <v>263</v>
      </c>
      <c r="D99" s="65">
        <v>2429684</v>
      </c>
      <c r="E99" s="59" t="s">
        <v>594</v>
      </c>
      <c r="F99" s="65" t="s">
        <v>658</v>
      </c>
      <c r="G99" s="179">
        <f>VLOOKUP(H99,'шаблон ОКЕИ'!$A$1:$B$81,2,0)</f>
        <v>796</v>
      </c>
      <c r="H99" s="61" t="s">
        <v>52</v>
      </c>
      <c r="I99" s="63">
        <v>10</v>
      </c>
      <c r="J99" s="179">
        <v>92435000000</v>
      </c>
      <c r="K99" s="179" t="s">
        <v>1558</v>
      </c>
      <c r="L99" s="57">
        <v>1.25</v>
      </c>
      <c r="M99" s="64" t="s">
        <v>535</v>
      </c>
      <c r="N99" s="179" t="s">
        <v>1026</v>
      </c>
      <c r="O99" s="179" t="s">
        <v>311</v>
      </c>
      <c r="P99" s="179" t="s">
        <v>279</v>
      </c>
    </row>
    <row r="100" spans="1:16" s="27" customFormat="1" ht="45" outlineLevel="1">
      <c r="A100" s="179" t="s">
        <v>75</v>
      </c>
      <c r="B100" s="185">
        <v>86</v>
      </c>
      <c r="C100" s="61" t="s">
        <v>263</v>
      </c>
      <c r="D100" s="65">
        <v>2429684</v>
      </c>
      <c r="E100" s="59" t="s">
        <v>594</v>
      </c>
      <c r="F100" s="65" t="s">
        <v>659</v>
      </c>
      <c r="G100" s="179">
        <f>VLOOKUP(H100,'шаблон ОКЕИ'!$A$1:$B$81,2,0)</f>
        <v>796</v>
      </c>
      <c r="H100" s="61" t="s">
        <v>52</v>
      </c>
      <c r="I100" s="63">
        <v>10</v>
      </c>
      <c r="J100" s="179">
        <v>92435000000</v>
      </c>
      <c r="K100" s="179" t="s">
        <v>1558</v>
      </c>
      <c r="L100" s="57">
        <v>1.88</v>
      </c>
      <c r="M100" s="64" t="s">
        <v>535</v>
      </c>
      <c r="N100" s="179" t="s">
        <v>1026</v>
      </c>
      <c r="O100" s="179" t="s">
        <v>311</v>
      </c>
      <c r="P100" s="179" t="s">
        <v>279</v>
      </c>
    </row>
    <row r="101" spans="1:16" s="27" customFormat="1" ht="45" outlineLevel="1">
      <c r="A101" s="179" t="s">
        <v>75</v>
      </c>
      <c r="B101" s="185">
        <v>87</v>
      </c>
      <c r="C101" s="61" t="s">
        <v>263</v>
      </c>
      <c r="D101" s="65">
        <v>2429684</v>
      </c>
      <c r="E101" s="59" t="s">
        <v>264</v>
      </c>
      <c r="F101" s="65" t="s">
        <v>660</v>
      </c>
      <c r="G101" s="179">
        <f>VLOOKUP(H101,'шаблон ОКЕИ'!$A$1:$B$81,2,0)</f>
        <v>796</v>
      </c>
      <c r="H101" s="61" t="s">
        <v>52</v>
      </c>
      <c r="I101" s="63">
        <v>4</v>
      </c>
      <c r="J101" s="179">
        <v>92435000000</v>
      </c>
      <c r="K101" s="179" t="s">
        <v>1558</v>
      </c>
      <c r="L101" s="57">
        <v>0.43</v>
      </c>
      <c r="M101" s="64" t="s">
        <v>535</v>
      </c>
      <c r="N101" s="179" t="s">
        <v>1026</v>
      </c>
      <c r="O101" s="179" t="s">
        <v>311</v>
      </c>
      <c r="P101" s="179" t="s">
        <v>279</v>
      </c>
    </row>
    <row r="102" spans="1:16" s="27" customFormat="1" ht="45" outlineLevel="1">
      <c r="A102" s="179" t="s">
        <v>75</v>
      </c>
      <c r="B102" s="185">
        <v>88</v>
      </c>
      <c r="C102" s="61" t="s">
        <v>263</v>
      </c>
      <c r="D102" s="65">
        <v>2429684</v>
      </c>
      <c r="E102" s="59" t="s">
        <v>265</v>
      </c>
      <c r="F102" s="65" t="s">
        <v>660</v>
      </c>
      <c r="G102" s="179">
        <f>VLOOKUP(H102,'шаблон ОКЕИ'!$A$1:$B$81,2,0)</f>
        <v>796</v>
      </c>
      <c r="H102" s="61" t="s">
        <v>52</v>
      </c>
      <c r="I102" s="63">
        <v>4</v>
      </c>
      <c r="J102" s="179">
        <v>92435000000</v>
      </c>
      <c r="K102" s="179" t="s">
        <v>1558</v>
      </c>
      <c r="L102" s="57">
        <v>0.1</v>
      </c>
      <c r="M102" s="64" t="s">
        <v>535</v>
      </c>
      <c r="N102" s="179" t="s">
        <v>1026</v>
      </c>
      <c r="O102" s="179" t="s">
        <v>311</v>
      </c>
      <c r="P102" s="179" t="s">
        <v>279</v>
      </c>
    </row>
    <row r="103" spans="1:16" s="27" customFormat="1" ht="45" outlineLevel="1">
      <c r="A103" s="179" t="s">
        <v>75</v>
      </c>
      <c r="B103" s="185">
        <v>89</v>
      </c>
      <c r="C103" s="61" t="s">
        <v>263</v>
      </c>
      <c r="D103" s="65">
        <v>2429684</v>
      </c>
      <c r="E103" s="59" t="s">
        <v>266</v>
      </c>
      <c r="F103" s="65" t="s">
        <v>661</v>
      </c>
      <c r="G103" s="179">
        <f>VLOOKUP(H103,'шаблон ОКЕИ'!$A$1:$B$81,2,0)</f>
        <v>796</v>
      </c>
      <c r="H103" s="61" t="s">
        <v>52</v>
      </c>
      <c r="I103" s="63">
        <v>4</v>
      </c>
      <c r="J103" s="179">
        <v>92435000000</v>
      </c>
      <c r="K103" s="179" t="s">
        <v>1558</v>
      </c>
      <c r="L103" s="57">
        <v>0.34</v>
      </c>
      <c r="M103" s="64" t="s">
        <v>535</v>
      </c>
      <c r="N103" s="179" t="s">
        <v>1026</v>
      </c>
      <c r="O103" s="179" t="s">
        <v>311</v>
      </c>
      <c r="P103" s="179" t="s">
        <v>279</v>
      </c>
    </row>
    <row r="104" spans="1:16" s="27" customFormat="1" ht="45" outlineLevel="1">
      <c r="A104" s="179" t="s">
        <v>75</v>
      </c>
      <c r="B104" s="185">
        <v>90</v>
      </c>
      <c r="C104" s="61" t="s">
        <v>263</v>
      </c>
      <c r="D104" s="65">
        <v>2429684</v>
      </c>
      <c r="E104" s="59" t="s">
        <v>267</v>
      </c>
      <c r="F104" s="65" t="s">
        <v>660</v>
      </c>
      <c r="G104" s="179">
        <f>VLOOKUP(H104,'шаблон ОКЕИ'!$A$1:$B$81,2,0)</f>
        <v>796</v>
      </c>
      <c r="H104" s="61" t="s">
        <v>52</v>
      </c>
      <c r="I104" s="63">
        <v>4</v>
      </c>
      <c r="J104" s="179">
        <v>92435000000</v>
      </c>
      <c r="K104" s="179" t="s">
        <v>1558</v>
      </c>
      <c r="L104" s="57">
        <v>0.43</v>
      </c>
      <c r="M104" s="64" t="s">
        <v>535</v>
      </c>
      <c r="N104" s="179" t="s">
        <v>1026</v>
      </c>
      <c r="O104" s="179" t="s">
        <v>311</v>
      </c>
      <c r="P104" s="179" t="s">
        <v>279</v>
      </c>
    </row>
    <row r="105" spans="1:16" s="27" customFormat="1" ht="45" outlineLevel="1">
      <c r="A105" s="179" t="s">
        <v>75</v>
      </c>
      <c r="B105" s="185">
        <v>91</v>
      </c>
      <c r="C105" s="61" t="s">
        <v>263</v>
      </c>
      <c r="D105" s="65">
        <v>2429684</v>
      </c>
      <c r="E105" s="59" t="s">
        <v>268</v>
      </c>
      <c r="F105" s="65" t="s">
        <v>661</v>
      </c>
      <c r="G105" s="179">
        <f>VLOOKUP(H105,'шаблон ОКЕИ'!$A$1:$B$81,2,0)</f>
        <v>796</v>
      </c>
      <c r="H105" s="61" t="s">
        <v>52</v>
      </c>
      <c r="I105" s="63">
        <v>4</v>
      </c>
      <c r="J105" s="179">
        <v>92435000000</v>
      </c>
      <c r="K105" s="179" t="s">
        <v>1558</v>
      </c>
      <c r="L105" s="57">
        <v>0.99</v>
      </c>
      <c r="M105" s="64" t="s">
        <v>535</v>
      </c>
      <c r="N105" s="179" t="s">
        <v>1026</v>
      </c>
      <c r="O105" s="179" t="s">
        <v>311</v>
      </c>
      <c r="P105" s="179" t="s">
        <v>279</v>
      </c>
    </row>
    <row r="106" spans="1:16" s="27" customFormat="1" ht="45" outlineLevel="1">
      <c r="A106" s="179" t="s">
        <v>75</v>
      </c>
      <c r="B106" s="185">
        <v>92</v>
      </c>
      <c r="C106" s="61" t="s">
        <v>263</v>
      </c>
      <c r="D106" s="65">
        <v>2429684</v>
      </c>
      <c r="E106" s="59" t="s">
        <v>269</v>
      </c>
      <c r="F106" s="65" t="s">
        <v>661</v>
      </c>
      <c r="G106" s="179">
        <f>VLOOKUP(H106,'шаблон ОКЕИ'!$A$1:$B$81,2,0)</f>
        <v>796</v>
      </c>
      <c r="H106" s="61" t="s">
        <v>52</v>
      </c>
      <c r="I106" s="63">
        <v>12</v>
      </c>
      <c r="J106" s="179">
        <v>92435000000</v>
      </c>
      <c r="K106" s="179" t="s">
        <v>1558</v>
      </c>
      <c r="L106" s="57">
        <v>0.66</v>
      </c>
      <c r="M106" s="64" t="s">
        <v>535</v>
      </c>
      <c r="N106" s="179" t="s">
        <v>1026</v>
      </c>
      <c r="O106" s="179" t="s">
        <v>311</v>
      </c>
      <c r="P106" s="179" t="s">
        <v>279</v>
      </c>
    </row>
    <row r="107" spans="1:16" s="27" customFormat="1" ht="45" outlineLevel="1">
      <c r="A107" s="179" t="s">
        <v>75</v>
      </c>
      <c r="B107" s="185">
        <v>93</v>
      </c>
      <c r="C107" s="61" t="s">
        <v>263</v>
      </c>
      <c r="D107" s="65">
        <v>2429684</v>
      </c>
      <c r="E107" s="59" t="s">
        <v>270</v>
      </c>
      <c r="F107" s="65" t="s">
        <v>662</v>
      </c>
      <c r="G107" s="179">
        <f>VLOOKUP(H107,'шаблон ОКЕИ'!$A$1:$B$81,2,0)</f>
        <v>796</v>
      </c>
      <c r="H107" s="61" t="s">
        <v>52</v>
      </c>
      <c r="I107" s="63">
        <v>5</v>
      </c>
      <c r="J107" s="179">
        <v>92435000000</v>
      </c>
      <c r="K107" s="179" t="s">
        <v>1558</v>
      </c>
      <c r="L107" s="57">
        <v>0.69</v>
      </c>
      <c r="M107" s="64" t="s">
        <v>535</v>
      </c>
      <c r="N107" s="179" t="s">
        <v>1026</v>
      </c>
      <c r="O107" s="179" t="s">
        <v>311</v>
      </c>
      <c r="P107" s="179" t="s">
        <v>279</v>
      </c>
    </row>
    <row r="108" spans="1:16" s="27" customFormat="1" ht="45" outlineLevel="1">
      <c r="A108" s="179" t="s">
        <v>75</v>
      </c>
      <c r="B108" s="185">
        <v>94</v>
      </c>
      <c r="C108" s="61" t="s">
        <v>263</v>
      </c>
      <c r="D108" s="65">
        <v>2429684</v>
      </c>
      <c r="E108" s="59" t="s">
        <v>271</v>
      </c>
      <c r="F108" s="65" t="s">
        <v>272</v>
      </c>
      <c r="G108" s="179">
        <f>VLOOKUP(H108,'шаблон ОКЕИ'!$A$1:$B$81,2,0)</f>
        <v>796</v>
      </c>
      <c r="H108" s="61" t="s">
        <v>52</v>
      </c>
      <c r="I108" s="63">
        <v>10</v>
      </c>
      <c r="J108" s="179">
        <v>92435000000</v>
      </c>
      <c r="K108" s="179" t="s">
        <v>1558</v>
      </c>
      <c r="L108" s="57">
        <v>1.19</v>
      </c>
      <c r="M108" s="64" t="s">
        <v>535</v>
      </c>
      <c r="N108" s="179" t="s">
        <v>1026</v>
      </c>
      <c r="O108" s="179" t="s">
        <v>311</v>
      </c>
      <c r="P108" s="179" t="s">
        <v>279</v>
      </c>
    </row>
    <row r="109" spans="1:16" s="27" customFormat="1" ht="45" outlineLevel="1">
      <c r="A109" s="179" t="s">
        <v>75</v>
      </c>
      <c r="B109" s="185">
        <v>95</v>
      </c>
      <c r="C109" s="61" t="s">
        <v>263</v>
      </c>
      <c r="D109" s="65">
        <v>2429684</v>
      </c>
      <c r="E109" s="59" t="s">
        <v>273</v>
      </c>
      <c r="F109" s="65" t="s">
        <v>660</v>
      </c>
      <c r="G109" s="179">
        <f>VLOOKUP(H109,'шаблон ОКЕИ'!$A$1:$B$81,2,0)</f>
        <v>796</v>
      </c>
      <c r="H109" s="61" t="s">
        <v>52</v>
      </c>
      <c r="I109" s="63">
        <v>4</v>
      </c>
      <c r="J109" s="179">
        <v>92435000000</v>
      </c>
      <c r="K109" s="179" t="s">
        <v>1558</v>
      </c>
      <c r="L109" s="57">
        <v>0.59</v>
      </c>
      <c r="M109" s="64" t="s">
        <v>535</v>
      </c>
      <c r="N109" s="179" t="s">
        <v>1026</v>
      </c>
      <c r="O109" s="179" t="s">
        <v>311</v>
      </c>
      <c r="P109" s="179" t="s">
        <v>279</v>
      </c>
    </row>
    <row r="110" spans="1:16" s="27" customFormat="1" ht="45" outlineLevel="1">
      <c r="A110" s="179" t="s">
        <v>75</v>
      </c>
      <c r="B110" s="185">
        <v>96</v>
      </c>
      <c r="C110" s="61" t="s">
        <v>263</v>
      </c>
      <c r="D110" s="65">
        <v>2429684</v>
      </c>
      <c r="E110" s="59" t="s">
        <v>274</v>
      </c>
      <c r="F110" s="65" t="s">
        <v>661</v>
      </c>
      <c r="G110" s="179">
        <f>VLOOKUP(H110,'шаблон ОКЕИ'!$A$1:$B$81,2,0)</f>
        <v>796</v>
      </c>
      <c r="H110" s="61" t="s">
        <v>52</v>
      </c>
      <c r="I110" s="63">
        <v>4</v>
      </c>
      <c r="J110" s="179">
        <v>92435000000</v>
      </c>
      <c r="K110" s="179" t="s">
        <v>1558</v>
      </c>
      <c r="L110" s="57">
        <v>0.59</v>
      </c>
      <c r="M110" s="64" t="s">
        <v>535</v>
      </c>
      <c r="N110" s="179" t="s">
        <v>1026</v>
      </c>
      <c r="O110" s="179" t="s">
        <v>311</v>
      </c>
      <c r="P110" s="179" t="s">
        <v>279</v>
      </c>
    </row>
    <row r="111" spans="1:16" s="27" customFormat="1" ht="45" outlineLevel="1">
      <c r="A111" s="179" t="s">
        <v>75</v>
      </c>
      <c r="B111" s="185">
        <v>97</v>
      </c>
      <c r="C111" s="61" t="s">
        <v>263</v>
      </c>
      <c r="D111" s="65">
        <v>2429684</v>
      </c>
      <c r="E111" s="59" t="s">
        <v>275</v>
      </c>
      <c r="F111" s="65" t="s">
        <v>661</v>
      </c>
      <c r="G111" s="179">
        <f>VLOOKUP(H111,'шаблон ОКЕИ'!$A$1:$B$81,2,0)</f>
        <v>796</v>
      </c>
      <c r="H111" s="61" t="s">
        <v>52</v>
      </c>
      <c r="I111" s="63">
        <v>4</v>
      </c>
      <c r="J111" s="179">
        <v>92435000000</v>
      </c>
      <c r="K111" s="179" t="s">
        <v>1558</v>
      </c>
      <c r="L111" s="57">
        <v>0.23</v>
      </c>
      <c r="M111" s="64" t="s">
        <v>535</v>
      </c>
      <c r="N111" s="179" t="s">
        <v>1026</v>
      </c>
      <c r="O111" s="179" t="s">
        <v>311</v>
      </c>
      <c r="P111" s="179" t="s">
        <v>279</v>
      </c>
    </row>
    <row r="112" spans="1:16" s="27" customFormat="1" ht="45" outlineLevel="1">
      <c r="A112" s="179" t="s">
        <v>75</v>
      </c>
      <c r="B112" s="185">
        <v>98</v>
      </c>
      <c r="C112" s="61" t="s">
        <v>263</v>
      </c>
      <c r="D112" s="65">
        <v>2429684</v>
      </c>
      <c r="E112" s="59" t="s">
        <v>79</v>
      </c>
      <c r="F112" s="65" t="s">
        <v>660</v>
      </c>
      <c r="G112" s="179">
        <f>VLOOKUP(H112,'шаблон ОКЕИ'!$A$1:$B$81,2,0)</f>
        <v>796</v>
      </c>
      <c r="H112" s="61" t="s">
        <v>52</v>
      </c>
      <c r="I112" s="63">
        <v>25</v>
      </c>
      <c r="J112" s="179">
        <v>92435000000</v>
      </c>
      <c r="K112" s="179" t="s">
        <v>1558</v>
      </c>
      <c r="L112" s="57">
        <v>1.61</v>
      </c>
      <c r="M112" s="64" t="s">
        <v>535</v>
      </c>
      <c r="N112" s="179" t="s">
        <v>1026</v>
      </c>
      <c r="O112" s="179" t="s">
        <v>311</v>
      </c>
      <c r="P112" s="179" t="s">
        <v>279</v>
      </c>
    </row>
    <row r="113" spans="1:16" s="27" customFormat="1" ht="45" outlineLevel="1">
      <c r="A113" s="179" t="s">
        <v>75</v>
      </c>
      <c r="B113" s="185">
        <v>99</v>
      </c>
      <c r="C113" s="61" t="s">
        <v>263</v>
      </c>
      <c r="D113" s="65">
        <v>2429684</v>
      </c>
      <c r="E113" s="59" t="s">
        <v>80</v>
      </c>
      <c r="F113" s="65" t="s">
        <v>663</v>
      </c>
      <c r="G113" s="179">
        <f>VLOOKUP(H113,'шаблон ОКЕИ'!$A$1:$B$81,2,0)</f>
        <v>839</v>
      </c>
      <c r="H113" s="61" t="s">
        <v>262</v>
      </c>
      <c r="I113" s="63">
        <v>1</v>
      </c>
      <c r="J113" s="179">
        <v>92435000000</v>
      </c>
      <c r="K113" s="179" t="s">
        <v>1558</v>
      </c>
      <c r="L113" s="57">
        <v>4.0199999999999996</v>
      </c>
      <c r="M113" s="64" t="s">
        <v>535</v>
      </c>
      <c r="N113" s="179" t="s">
        <v>1026</v>
      </c>
      <c r="O113" s="179" t="s">
        <v>311</v>
      </c>
      <c r="P113" s="179" t="s">
        <v>279</v>
      </c>
    </row>
    <row r="114" spans="1:16" s="27" customFormat="1" ht="45" outlineLevel="1">
      <c r="A114" s="179" t="s">
        <v>75</v>
      </c>
      <c r="B114" s="185">
        <v>100</v>
      </c>
      <c r="C114" s="61" t="s">
        <v>263</v>
      </c>
      <c r="D114" s="65">
        <v>2429983</v>
      </c>
      <c r="E114" s="59" t="s">
        <v>81</v>
      </c>
      <c r="F114" s="65" t="s">
        <v>82</v>
      </c>
      <c r="G114" s="179">
        <f>VLOOKUP(H114,'шаблон ОКЕИ'!$A$1:$B$81,2,0)</f>
        <v>778</v>
      </c>
      <c r="H114" s="61" t="s">
        <v>83</v>
      </c>
      <c r="I114" s="63">
        <v>2</v>
      </c>
      <c r="J114" s="179">
        <v>92435000000</v>
      </c>
      <c r="K114" s="179" t="s">
        <v>1558</v>
      </c>
      <c r="L114" s="57">
        <v>0.31</v>
      </c>
      <c r="M114" s="64" t="s">
        <v>535</v>
      </c>
      <c r="N114" s="179" t="s">
        <v>1026</v>
      </c>
      <c r="O114" s="179" t="s">
        <v>311</v>
      </c>
      <c r="P114" s="179" t="s">
        <v>279</v>
      </c>
    </row>
    <row r="115" spans="1:16" s="27" customFormat="1" ht="45" outlineLevel="1">
      <c r="A115" s="179" t="s">
        <v>75</v>
      </c>
      <c r="B115" s="185">
        <v>101</v>
      </c>
      <c r="C115" s="61" t="s">
        <v>263</v>
      </c>
      <c r="D115" s="65">
        <v>2429684</v>
      </c>
      <c r="E115" s="59" t="s">
        <v>84</v>
      </c>
      <c r="F115" s="65" t="s">
        <v>664</v>
      </c>
      <c r="G115" s="179">
        <f>VLOOKUP(H115,'шаблон ОКЕИ'!$A$1:$B$81,2,0)</f>
        <v>166</v>
      </c>
      <c r="H115" s="61" t="s">
        <v>242</v>
      </c>
      <c r="I115" s="63">
        <v>1</v>
      </c>
      <c r="J115" s="179">
        <v>92435000000</v>
      </c>
      <c r="K115" s="179" t="s">
        <v>1558</v>
      </c>
      <c r="L115" s="57">
        <v>0.05</v>
      </c>
      <c r="M115" s="64" t="s">
        <v>535</v>
      </c>
      <c r="N115" s="179" t="s">
        <v>1026</v>
      </c>
      <c r="O115" s="179" t="s">
        <v>311</v>
      </c>
      <c r="P115" s="179" t="s">
        <v>279</v>
      </c>
    </row>
    <row r="116" spans="1:16" s="27" customFormat="1" ht="45" outlineLevel="1">
      <c r="A116" s="179" t="s">
        <v>75</v>
      </c>
      <c r="B116" s="185">
        <v>102</v>
      </c>
      <c r="C116" s="61" t="s">
        <v>263</v>
      </c>
      <c r="D116" s="65">
        <v>2429684</v>
      </c>
      <c r="E116" s="59" t="s">
        <v>595</v>
      </c>
      <c r="F116" s="65" t="s">
        <v>665</v>
      </c>
      <c r="G116" s="179">
        <f>VLOOKUP(H116,'шаблон ОКЕИ'!$A$1:$B$81,2,0)</f>
        <v>166</v>
      </c>
      <c r="H116" s="61" t="s">
        <v>242</v>
      </c>
      <c r="I116" s="63">
        <v>2</v>
      </c>
      <c r="J116" s="179">
        <v>92435000000</v>
      </c>
      <c r="K116" s="179" t="s">
        <v>1558</v>
      </c>
      <c r="L116" s="57">
        <v>0.32</v>
      </c>
      <c r="M116" s="64" t="s">
        <v>535</v>
      </c>
      <c r="N116" s="179" t="s">
        <v>1026</v>
      </c>
      <c r="O116" s="179" t="s">
        <v>311</v>
      </c>
      <c r="P116" s="179" t="s">
        <v>279</v>
      </c>
    </row>
    <row r="117" spans="1:16" s="27" customFormat="1" ht="45" outlineLevel="1">
      <c r="A117" s="179" t="s">
        <v>75</v>
      </c>
      <c r="B117" s="185">
        <v>103</v>
      </c>
      <c r="C117" s="61" t="s">
        <v>263</v>
      </c>
      <c r="D117" s="65">
        <v>2429684</v>
      </c>
      <c r="E117" s="59" t="s">
        <v>596</v>
      </c>
      <c r="F117" s="65" t="s">
        <v>666</v>
      </c>
      <c r="G117" s="179">
        <f>VLOOKUP(H117,'шаблон ОКЕИ'!$A$1:$B$81,2,0)</f>
        <v>166</v>
      </c>
      <c r="H117" s="61" t="s">
        <v>242</v>
      </c>
      <c r="I117" s="63">
        <v>1</v>
      </c>
      <c r="J117" s="179">
        <v>92435000000</v>
      </c>
      <c r="K117" s="179" t="s">
        <v>1558</v>
      </c>
      <c r="L117" s="57">
        <v>0.06</v>
      </c>
      <c r="M117" s="64" t="s">
        <v>535</v>
      </c>
      <c r="N117" s="179" t="s">
        <v>1026</v>
      </c>
      <c r="O117" s="179" t="s">
        <v>311</v>
      </c>
      <c r="P117" s="179" t="s">
        <v>279</v>
      </c>
    </row>
    <row r="118" spans="1:16" s="27" customFormat="1" ht="45" outlineLevel="1">
      <c r="A118" s="179" t="s">
        <v>75</v>
      </c>
      <c r="B118" s="185">
        <v>104</v>
      </c>
      <c r="C118" s="61" t="s">
        <v>263</v>
      </c>
      <c r="D118" s="65">
        <v>2429684</v>
      </c>
      <c r="E118" s="59" t="s">
        <v>86</v>
      </c>
      <c r="F118" s="65" t="s">
        <v>667</v>
      </c>
      <c r="G118" s="179">
        <f>VLOOKUP(H118,'шаблон ОКЕИ'!$A$1:$B$81,2,0)</f>
        <v>166</v>
      </c>
      <c r="H118" s="61" t="s">
        <v>242</v>
      </c>
      <c r="I118" s="63">
        <v>5</v>
      </c>
      <c r="J118" s="179">
        <v>92435000000</v>
      </c>
      <c r="K118" s="179" t="s">
        <v>1558</v>
      </c>
      <c r="L118" s="57">
        <v>0.65</v>
      </c>
      <c r="M118" s="64" t="s">
        <v>535</v>
      </c>
      <c r="N118" s="179" t="s">
        <v>1026</v>
      </c>
      <c r="O118" s="179" t="s">
        <v>311</v>
      </c>
      <c r="P118" s="179" t="s">
        <v>279</v>
      </c>
    </row>
    <row r="119" spans="1:16" s="27" customFormat="1" ht="45" outlineLevel="1">
      <c r="A119" s="179" t="s">
        <v>75</v>
      </c>
      <c r="B119" s="185">
        <v>105</v>
      </c>
      <c r="C119" s="61" t="s">
        <v>263</v>
      </c>
      <c r="D119" s="65">
        <v>2429684</v>
      </c>
      <c r="E119" s="59" t="s">
        <v>87</v>
      </c>
      <c r="F119" s="65" t="s">
        <v>88</v>
      </c>
      <c r="G119" s="179">
        <f>VLOOKUP(H119,'шаблон ОКЕИ'!$A$1:$B$81,2,0)</f>
        <v>166</v>
      </c>
      <c r="H119" s="61" t="s">
        <v>242</v>
      </c>
      <c r="I119" s="63">
        <v>1</v>
      </c>
      <c r="J119" s="179">
        <v>92435000000</v>
      </c>
      <c r="K119" s="179" t="s">
        <v>1558</v>
      </c>
      <c r="L119" s="57">
        <v>0.09</v>
      </c>
      <c r="M119" s="64" t="s">
        <v>535</v>
      </c>
      <c r="N119" s="179" t="s">
        <v>1026</v>
      </c>
      <c r="O119" s="179" t="s">
        <v>311</v>
      </c>
      <c r="P119" s="179" t="s">
        <v>279</v>
      </c>
    </row>
    <row r="120" spans="1:16" s="27" customFormat="1" ht="45" outlineLevel="1">
      <c r="A120" s="179" t="s">
        <v>75</v>
      </c>
      <c r="B120" s="185">
        <v>106</v>
      </c>
      <c r="C120" s="61" t="s">
        <v>263</v>
      </c>
      <c r="D120" s="59">
        <v>2429983</v>
      </c>
      <c r="E120" s="59" t="s">
        <v>89</v>
      </c>
      <c r="F120" s="59" t="s">
        <v>90</v>
      </c>
      <c r="G120" s="179">
        <f>VLOOKUP(H120,'шаблон ОКЕИ'!$A$1:$B$81,2,0)</f>
        <v>166</v>
      </c>
      <c r="H120" s="61" t="s">
        <v>242</v>
      </c>
      <c r="I120" s="63">
        <v>1</v>
      </c>
      <c r="J120" s="179">
        <v>92435000000</v>
      </c>
      <c r="K120" s="179" t="s">
        <v>1558</v>
      </c>
      <c r="L120" s="57">
        <v>0.37</v>
      </c>
      <c r="M120" s="64" t="s">
        <v>535</v>
      </c>
      <c r="N120" s="179" t="s">
        <v>1026</v>
      </c>
      <c r="O120" s="179" t="s">
        <v>311</v>
      </c>
      <c r="P120" s="179" t="s">
        <v>279</v>
      </c>
    </row>
    <row r="121" spans="1:16" s="27" customFormat="1" ht="45" outlineLevel="1">
      <c r="A121" s="179" t="s">
        <v>75</v>
      </c>
      <c r="B121" s="185">
        <v>107</v>
      </c>
      <c r="C121" s="61" t="s">
        <v>263</v>
      </c>
      <c r="D121" s="65">
        <v>2429684</v>
      </c>
      <c r="E121" s="59" t="s">
        <v>597</v>
      </c>
      <c r="F121" s="65" t="s">
        <v>91</v>
      </c>
      <c r="G121" s="179">
        <f>VLOOKUP(H121,'шаблон ОКЕИ'!$A$1:$B$81,2,0)</f>
        <v>166</v>
      </c>
      <c r="H121" s="61" t="s">
        <v>242</v>
      </c>
      <c r="I121" s="63">
        <v>0.5</v>
      </c>
      <c r="J121" s="179">
        <v>92435000000</v>
      </c>
      <c r="K121" s="179" t="s">
        <v>1558</v>
      </c>
      <c r="L121" s="57">
        <v>0.06</v>
      </c>
      <c r="M121" s="64" t="s">
        <v>535</v>
      </c>
      <c r="N121" s="179" t="s">
        <v>1026</v>
      </c>
      <c r="O121" s="179" t="s">
        <v>311</v>
      </c>
      <c r="P121" s="179" t="s">
        <v>279</v>
      </c>
    </row>
    <row r="122" spans="1:16" s="27" customFormat="1" ht="45" outlineLevel="1">
      <c r="A122" s="179" t="s">
        <v>75</v>
      </c>
      <c r="B122" s="185">
        <v>108</v>
      </c>
      <c r="C122" s="61" t="s">
        <v>263</v>
      </c>
      <c r="D122" s="65">
        <v>2429684</v>
      </c>
      <c r="E122" s="59" t="s">
        <v>92</v>
      </c>
      <c r="F122" s="65" t="s">
        <v>668</v>
      </c>
      <c r="G122" s="179">
        <f>VLOOKUP(H122,'шаблон ОКЕИ'!$A$1:$B$81,2,0)</f>
        <v>166</v>
      </c>
      <c r="H122" s="61" t="s">
        <v>242</v>
      </c>
      <c r="I122" s="63">
        <v>1</v>
      </c>
      <c r="J122" s="179">
        <v>92435000000</v>
      </c>
      <c r="K122" s="179" t="s">
        <v>1558</v>
      </c>
      <c r="L122" s="57">
        <v>0.08</v>
      </c>
      <c r="M122" s="64" t="s">
        <v>535</v>
      </c>
      <c r="N122" s="179" t="s">
        <v>1026</v>
      </c>
      <c r="O122" s="179" t="s">
        <v>311</v>
      </c>
      <c r="P122" s="179" t="s">
        <v>279</v>
      </c>
    </row>
    <row r="123" spans="1:16" s="27" customFormat="1" ht="45" outlineLevel="1">
      <c r="A123" s="179" t="s">
        <v>75</v>
      </c>
      <c r="B123" s="185">
        <v>109</v>
      </c>
      <c r="C123" s="61" t="s">
        <v>263</v>
      </c>
      <c r="D123" s="65">
        <v>2429684</v>
      </c>
      <c r="E123" s="59" t="s">
        <v>598</v>
      </c>
      <c r="F123" s="59" t="s">
        <v>93</v>
      </c>
      <c r="G123" s="179">
        <f>VLOOKUP(H123,'шаблон ОКЕИ'!$A$1:$B$81,2,0)</f>
        <v>166</v>
      </c>
      <c r="H123" s="61" t="s">
        <v>242</v>
      </c>
      <c r="I123" s="63">
        <v>0.5</v>
      </c>
      <c r="J123" s="179">
        <v>92435000000</v>
      </c>
      <c r="K123" s="179" t="s">
        <v>1558</v>
      </c>
      <c r="L123" s="57">
        <v>0.03</v>
      </c>
      <c r="M123" s="64" t="s">
        <v>535</v>
      </c>
      <c r="N123" s="179" t="s">
        <v>1026</v>
      </c>
      <c r="O123" s="179" t="s">
        <v>311</v>
      </c>
      <c r="P123" s="179" t="s">
        <v>279</v>
      </c>
    </row>
    <row r="124" spans="1:16" s="27" customFormat="1" ht="45" outlineLevel="1">
      <c r="A124" s="179" t="s">
        <v>75</v>
      </c>
      <c r="B124" s="185">
        <v>110</v>
      </c>
      <c r="C124" s="61" t="s">
        <v>263</v>
      </c>
      <c r="D124" s="65">
        <v>2429684</v>
      </c>
      <c r="E124" s="59" t="s">
        <v>94</v>
      </c>
      <c r="F124" s="59" t="s">
        <v>85</v>
      </c>
      <c r="G124" s="179">
        <f>VLOOKUP(H124,'шаблон ОКЕИ'!$A$1:$B$81,2,0)</f>
        <v>166</v>
      </c>
      <c r="H124" s="61" t="s">
        <v>242</v>
      </c>
      <c r="I124" s="63">
        <v>0.5</v>
      </c>
      <c r="J124" s="179">
        <v>92435000000</v>
      </c>
      <c r="K124" s="179" t="s">
        <v>1558</v>
      </c>
      <c r="L124" s="57" t="s">
        <v>721</v>
      </c>
      <c r="M124" s="64" t="s">
        <v>535</v>
      </c>
      <c r="N124" s="179" t="s">
        <v>1026</v>
      </c>
      <c r="O124" s="179" t="s">
        <v>311</v>
      </c>
      <c r="P124" s="179" t="s">
        <v>279</v>
      </c>
    </row>
    <row r="125" spans="1:16" s="27" customFormat="1" ht="45" outlineLevel="1">
      <c r="A125" s="179" t="s">
        <v>75</v>
      </c>
      <c r="B125" s="185">
        <v>111</v>
      </c>
      <c r="C125" s="61" t="s">
        <v>263</v>
      </c>
      <c r="D125" s="65">
        <v>2429684</v>
      </c>
      <c r="E125" s="59" t="s">
        <v>599</v>
      </c>
      <c r="F125" s="59" t="s">
        <v>669</v>
      </c>
      <c r="G125" s="179">
        <f>VLOOKUP(H125,'шаблон ОКЕИ'!$A$1:$B$81,2,0)</f>
        <v>166</v>
      </c>
      <c r="H125" s="61" t="s">
        <v>242</v>
      </c>
      <c r="I125" s="63">
        <v>20</v>
      </c>
      <c r="J125" s="179">
        <v>92435000000</v>
      </c>
      <c r="K125" s="179" t="s">
        <v>1558</v>
      </c>
      <c r="L125" s="57">
        <v>20.329999999999998</v>
      </c>
      <c r="M125" s="64" t="s">
        <v>535</v>
      </c>
      <c r="N125" s="179" t="s">
        <v>1026</v>
      </c>
      <c r="O125" s="179" t="s">
        <v>311</v>
      </c>
      <c r="P125" s="179" t="s">
        <v>279</v>
      </c>
    </row>
    <row r="126" spans="1:16" s="27" customFormat="1" ht="45" outlineLevel="1">
      <c r="A126" s="179" t="s">
        <v>75</v>
      </c>
      <c r="B126" s="185">
        <v>112</v>
      </c>
      <c r="C126" s="61" t="s">
        <v>263</v>
      </c>
      <c r="D126" s="65">
        <v>2429684</v>
      </c>
      <c r="E126" s="59" t="s">
        <v>95</v>
      </c>
      <c r="F126" s="65" t="s">
        <v>96</v>
      </c>
      <c r="G126" s="179">
        <f>VLOOKUP(H126,'шаблон ОКЕИ'!$A$1:$B$81,2,0)</f>
        <v>166</v>
      </c>
      <c r="H126" s="61" t="s">
        <v>242</v>
      </c>
      <c r="I126" s="63">
        <v>4</v>
      </c>
      <c r="J126" s="179">
        <v>92435000000</v>
      </c>
      <c r="K126" s="179" t="s">
        <v>1558</v>
      </c>
      <c r="L126" s="57">
        <v>0.9</v>
      </c>
      <c r="M126" s="64" t="s">
        <v>535</v>
      </c>
      <c r="N126" s="179" t="s">
        <v>1026</v>
      </c>
      <c r="O126" s="179" t="s">
        <v>311</v>
      </c>
      <c r="P126" s="179" t="s">
        <v>279</v>
      </c>
    </row>
    <row r="127" spans="1:16" s="27" customFormat="1" ht="45" outlineLevel="1">
      <c r="A127" s="179" t="s">
        <v>75</v>
      </c>
      <c r="B127" s="185">
        <v>113</v>
      </c>
      <c r="C127" s="61" t="s">
        <v>263</v>
      </c>
      <c r="D127" s="65">
        <v>2429684</v>
      </c>
      <c r="E127" s="59" t="s">
        <v>600</v>
      </c>
      <c r="F127" s="65" t="s">
        <v>670</v>
      </c>
      <c r="G127" s="179">
        <f>VLOOKUP(H127,'шаблон ОКЕИ'!$A$1:$B$81,2,0)</f>
        <v>166</v>
      </c>
      <c r="H127" s="61" t="s">
        <v>242</v>
      </c>
      <c r="I127" s="63">
        <v>1.7</v>
      </c>
      <c r="J127" s="179">
        <v>92435000000</v>
      </c>
      <c r="K127" s="179" t="s">
        <v>1558</v>
      </c>
      <c r="L127" s="57">
        <v>0.13</v>
      </c>
      <c r="M127" s="64" t="s">
        <v>535</v>
      </c>
      <c r="N127" s="179" t="s">
        <v>1026</v>
      </c>
      <c r="O127" s="179" t="s">
        <v>311</v>
      </c>
      <c r="P127" s="179" t="s">
        <v>279</v>
      </c>
    </row>
    <row r="128" spans="1:16" s="27" customFormat="1" ht="45" outlineLevel="1">
      <c r="A128" s="179" t="s">
        <v>75</v>
      </c>
      <c r="B128" s="185">
        <v>114</v>
      </c>
      <c r="C128" s="61" t="s">
        <v>263</v>
      </c>
      <c r="D128" s="65">
        <v>2429684</v>
      </c>
      <c r="E128" s="59" t="s">
        <v>97</v>
      </c>
      <c r="F128" s="65" t="s">
        <v>671</v>
      </c>
      <c r="G128" s="179">
        <f>VLOOKUP(H128,'шаблон ОКЕИ'!$A$1:$B$81,2,0)</f>
        <v>166</v>
      </c>
      <c r="H128" s="61" t="s">
        <v>242</v>
      </c>
      <c r="I128" s="63">
        <v>0.01</v>
      </c>
      <c r="J128" s="179">
        <v>92435000000</v>
      </c>
      <c r="K128" s="179" t="s">
        <v>1558</v>
      </c>
      <c r="L128" s="57">
        <v>0.68</v>
      </c>
      <c r="M128" s="64" t="s">
        <v>535</v>
      </c>
      <c r="N128" s="179" t="s">
        <v>1026</v>
      </c>
      <c r="O128" s="179" t="s">
        <v>311</v>
      </c>
      <c r="P128" s="179" t="s">
        <v>279</v>
      </c>
    </row>
    <row r="129" spans="1:16" s="27" customFormat="1" ht="45" outlineLevel="1">
      <c r="A129" s="179" t="s">
        <v>75</v>
      </c>
      <c r="B129" s="185">
        <v>115</v>
      </c>
      <c r="C129" s="61" t="s">
        <v>263</v>
      </c>
      <c r="D129" s="65">
        <v>2429684</v>
      </c>
      <c r="E129" s="59" t="s">
        <v>98</v>
      </c>
      <c r="F129" s="65" t="s">
        <v>99</v>
      </c>
      <c r="G129" s="179">
        <f>VLOOKUP(H129,'шаблон ОКЕИ'!$A$1:$B$81,2,0)</f>
        <v>166</v>
      </c>
      <c r="H129" s="61" t="s">
        <v>242</v>
      </c>
      <c r="I129" s="63">
        <v>0.1</v>
      </c>
      <c r="J129" s="179">
        <v>92435000000</v>
      </c>
      <c r="K129" s="179" t="s">
        <v>1558</v>
      </c>
      <c r="L129" s="57">
        <v>3.61</v>
      </c>
      <c r="M129" s="64" t="s">
        <v>535</v>
      </c>
      <c r="N129" s="179" t="s">
        <v>1026</v>
      </c>
      <c r="O129" s="179" t="s">
        <v>311</v>
      </c>
      <c r="P129" s="179" t="s">
        <v>279</v>
      </c>
    </row>
    <row r="130" spans="1:16" s="27" customFormat="1" ht="45" outlineLevel="1">
      <c r="A130" s="179" t="s">
        <v>75</v>
      </c>
      <c r="B130" s="185">
        <v>116</v>
      </c>
      <c r="C130" s="61" t="s">
        <v>263</v>
      </c>
      <c r="D130" s="65">
        <v>2429684</v>
      </c>
      <c r="E130" s="59" t="s">
        <v>100</v>
      </c>
      <c r="F130" s="65" t="s">
        <v>672</v>
      </c>
      <c r="G130" s="179">
        <f>VLOOKUP(H130,'шаблон ОКЕИ'!$A$1:$B$81,2,0)</f>
        <v>166</v>
      </c>
      <c r="H130" s="61" t="s">
        <v>242</v>
      </c>
      <c r="I130" s="63">
        <v>2</v>
      </c>
      <c r="J130" s="179">
        <v>92435000000</v>
      </c>
      <c r="K130" s="179" t="s">
        <v>1558</v>
      </c>
      <c r="L130" s="57">
        <v>0.11</v>
      </c>
      <c r="M130" s="64" t="s">
        <v>535</v>
      </c>
      <c r="N130" s="179" t="s">
        <v>1026</v>
      </c>
      <c r="O130" s="179" t="s">
        <v>311</v>
      </c>
      <c r="P130" s="179" t="s">
        <v>279</v>
      </c>
    </row>
    <row r="131" spans="1:16" s="27" customFormat="1" ht="45" outlineLevel="1">
      <c r="A131" s="179" t="s">
        <v>75</v>
      </c>
      <c r="B131" s="185">
        <v>117</v>
      </c>
      <c r="C131" s="61" t="s">
        <v>263</v>
      </c>
      <c r="D131" s="65">
        <v>2429684</v>
      </c>
      <c r="E131" s="59" t="s">
        <v>601</v>
      </c>
      <c r="F131" s="65" t="s">
        <v>101</v>
      </c>
      <c r="G131" s="179">
        <f>VLOOKUP(H131,'шаблон ОКЕИ'!$A$1:$B$81,2,0)</f>
        <v>166</v>
      </c>
      <c r="H131" s="61" t="s">
        <v>242</v>
      </c>
      <c r="I131" s="67">
        <v>6</v>
      </c>
      <c r="J131" s="179">
        <v>92435000000</v>
      </c>
      <c r="K131" s="179" t="s">
        <v>1558</v>
      </c>
      <c r="L131" s="57">
        <v>0.25</v>
      </c>
      <c r="M131" s="64" t="s">
        <v>535</v>
      </c>
      <c r="N131" s="179" t="s">
        <v>1026</v>
      </c>
      <c r="O131" s="179" t="s">
        <v>311</v>
      </c>
      <c r="P131" s="179" t="s">
        <v>279</v>
      </c>
    </row>
    <row r="132" spans="1:16" s="27" customFormat="1" ht="45" outlineLevel="1">
      <c r="A132" s="179" t="s">
        <v>75</v>
      </c>
      <c r="B132" s="185">
        <v>118</v>
      </c>
      <c r="C132" s="61" t="s">
        <v>263</v>
      </c>
      <c r="D132" s="65">
        <v>2429684</v>
      </c>
      <c r="E132" s="59" t="s">
        <v>102</v>
      </c>
      <c r="F132" s="65" t="s">
        <v>103</v>
      </c>
      <c r="G132" s="179">
        <f>VLOOKUP(H132,'шаблон ОКЕИ'!$A$1:$B$81,2,0)</f>
        <v>166</v>
      </c>
      <c r="H132" s="61" t="s">
        <v>242</v>
      </c>
      <c r="I132" s="63">
        <v>4.8</v>
      </c>
      <c r="J132" s="179">
        <v>92435000000</v>
      </c>
      <c r="K132" s="179" t="s">
        <v>1558</v>
      </c>
      <c r="L132" s="57">
        <v>0.18</v>
      </c>
      <c r="M132" s="64" t="s">
        <v>535</v>
      </c>
      <c r="N132" s="179" t="s">
        <v>1026</v>
      </c>
      <c r="O132" s="179" t="s">
        <v>311</v>
      </c>
      <c r="P132" s="179" t="s">
        <v>279</v>
      </c>
    </row>
    <row r="133" spans="1:16" s="27" customFormat="1" ht="45" outlineLevel="1">
      <c r="A133" s="179" t="s">
        <v>75</v>
      </c>
      <c r="B133" s="185">
        <v>119</v>
      </c>
      <c r="C133" s="61" t="s">
        <v>263</v>
      </c>
      <c r="D133" s="65">
        <v>2429684</v>
      </c>
      <c r="E133" s="59" t="s">
        <v>602</v>
      </c>
      <c r="F133" s="65" t="s">
        <v>104</v>
      </c>
      <c r="G133" s="179">
        <f>VLOOKUP(H133,'шаблон ОКЕИ'!$A$1:$B$81,2,0)</f>
        <v>166</v>
      </c>
      <c r="H133" s="61" t="s">
        <v>242</v>
      </c>
      <c r="I133" s="63">
        <v>3</v>
      </c>
      <c r="J133" s="179">
        <v>92435000000</v>
      </c>
      <c r="K133" s="179" t="s">
        <v>1558</v>
      </c>
      <c r="L133" s="57">
        <v>1.7</v>
      </c>
      <c r="M133" s="64" t="s">
        <v>535</v>
      </c>
      <c r="N133" s="179" t="s">
        <v>1026</v>
      </c>
      <c r="O133" s="179" t="s">
        <v>311</v>
      </c>
      <c r="P133" s="179" t="s">
        <v>279</v>
      </c>
    </row>
    <row r="134" spans="1:16" s="27" customFormat="1" ht="45" outlineLevel="1">
      <c r="A134" s="179" t="s">
        <v>75</v>
      </c>
      <c r="B134" s="185">
        <v>120</v>
      </c>
      <c r="C134" s="61" t="s">
        <v>263</v>
      </c>
      <c r="D134" s="65">
        <v>2429684</v>
      </c>
      <c r="E134" s="59" t="s">
        <v>105</v>
      </c>
      <c r="F134" s="65" t="s">
        <v>308</v>
      </c>
      <c r="G134" s="179">
        <f>VLOOKUP(H134,'шаблон ОКЕИ'!$A$1:$B$81,2,0)</f>
        <v>166</v>
      </c>
      <c r="H134" s="61" t="s">
        <v>242</v>
      </c>
      <c r="I134" s="63">
        <v>2</v>
      </c>
      <c r="J134" s="179">
        <v>92435000000</v>
      </c>
      <c r="K134" s="179" t="s">
        <v>1558</v>
      </c>
      <c r="L134" s="57">
        <v>0.75</v>
      </c>
      <c r="M134" s="64" t="s">
        <v>535</v>
      </c>
      <c r="N134" s="179" t="s">
        <v>1026</v>
      </c>
      <c r="O134" s="179" t="s">
        <v>311</v>
      </c>
      <c r="P134" s="179" t="s">
        <v>279</v>
      </c>
    </row>
    <row r="135" spans="1:16" s="27" customFormat="1" ht="45" outlineLevel="1">
      <c r="A135" s="179" t="s">
        <v>75</v>
      </c>
      <c r="B135" s="185">
        <v>121</v>
      </c>
      <c r="C135" s="61" t="s">
        <v>263</v>
      </c>
      <c r="D135" s="65">
        <v>2429684</v>
      </c>
      <c r="E135" s="59" t="s">
        <v>603</v>
      </c>
      <c r="F135" s="65" t="s">
        <v>673</v>
      </c>
      <c r="G135" s="179">
        <f>VLOOKUP(H135,'шаблон ОКЕИ'!$A$1:$B$81,2,0)</f>
        <v>166</v>
      </c>
      <c r="H135" s="61" t="s">
        <v>242</v>
      </c>
      <c r="I135" s="63">
        <v>9</v>
      </c>
      <c r="J135" s="179">
        <v>92435000000</v>
      </c>
      <c r="K135" s="179" t="s">
        <v>1558</v>
      </c>
      <c r="L135" s="57">
        <v>0.37</v>
      </c>
      <c r="M135" s="64" t="s">
        <v>535</v>
      </c>
      <c r="N135" s="179" t="s">
        <v>1026</v>
      </c>
      <c r="O135" s="179" t="s">
        <v>311</v>
      </c>
      <c r="P135" s="179" t="s">
        <v>279</v>
      </c>
    </row>
    <row r="136" spans="1:16" s="27" customFormat="1" ht="45" outlineLevel="1">
      <c r="A136" s="179" t="s">
        <v>75</v>
      </c>
      <c r="B136" s="185">
        <v>122</v>
      </c>
      <c r="C136" s="61" t="s">
        <v>263</v>
      </c>
      <c r="D136" s="65">
        <v>2429684</v>
      </c>
      <c r="E136" s="59" t="s">
        <v>106</v>
      </c>
      <c r="F136" s="65" t="s">
        <v>674</v>
      </c>
      <c r="G136" s="179">
        <f>VLOOKUP(H136,'шаблон ОКЕИ'!$A$1:$B$81,2,0)</f>
        <v>778</v>
      </c>
      <c r="H136" s="61" t="s">
        <v>83</v>
      </c>
      <c r="I136" s="63">
        <v>10</v>
      </c>
      <c r="J136" s="179">
        <v>92435000000</v>
      </c>
      <c r="K136" s="179" t="s">
        <v>1558</v>
      </c>
      <c r="L136" s="57">
        <v>0.41</v>
      </c>
      <c r="M136" s="64" t="s">
        <v>535</v>
      </c>
      <c r="N136" s="179" t="s">
        <v>1026</v>
      </c>
      <c r="O136" s="179" t="s">
        <v>311</v>
      </c>
      <c r="P136" s="179" t="s">
        <v>279</v>
      </c>
    </row>
    <row r="137" spans="1:16" s="27" customFormat="1" ht="45" outlineLevel="1">
      <c r="A137" s="179" t="s">
        <v>75</v>
      </c>
      <c r="B137" s="185">
        <v>123</v>
      </c>
      <c r="C137" s="61" t="s">
        <v>263</v>
      </c>
      <c r="D137" s="65">
        <v>2429684</v>
      </c>
      <c r="E137" s="59" t="s">
        <v>604</v>
      </c>
      <c r="F137" s="65" t="s">
        <v>107</v>
      </c>
      <c r="G137" s="179">
        <f>VLOOKUP(H137,'шаблон ОКЕИ'!$A$1:$B$81,2,0)</f>
        <v>166</v>
      </c>
      <c r="H137" s="61" t="s">
        <v>242</v>
      </c>
      <c r="I137" s="63">
        <v>3</v>
      </c>
      <c r="J137" s="179">
        <v>92435000000</v>
      </c>
      <c r="K137" s="179" t="s">
        <v>1558</v>
      </c>
      <c r="L137" s="57">
        <v>0.21</v>
      </c>
      <c r="M137" s="64" t="s">
        <v>535</v>
      </c>
      <c r="N137" s="179" t="s">
        <v>1026</v>
      </c>
      <c r="O137" s="179" t="s">
        <v>311</v>
      </c>
      <c r="P137" s="179" t="s">
        <v>279</v>
      </c>
    </row>
    <row r="138" spans="1:16" s="27" customFormat="1" ht="45" outlineLevel="1">
      <c r="A138" s="179" t="s">
        <v>75</v>
      </c>
      <c r="B138" s="185">
        <v>124</v>
      </c>
      <c r="C138" s="61" t="s">
        <v>263</v>
      </c>
      <c r="D138" s="65">
        <v>2429684</v>
      </c>
      <c r="E138" s="59" t="s">
        <v>108</v>
      </c>
      <c r="F138" s="65" t="s">
        <v>675</v>
      </c>
      <c r="G138" s="179">
        <f>VLOOKUP(H138,'шаблон ОКЕИ'!$A$1:$B$81,2,0)</f>
        <v>778</v>
      </c>
      <c r="H138" s="61" t="s">
        <v>83</v>
      </c>
      <c r="I138" s="63">
        <v>4</v>
      </c>
      <c r="J138" s="179">
        <v>92435000000</v>
      </c>
      <c r="K138" s="179" t="s">
        <v>1558</v>
      </c>
      <c r="L138" s="57">
        <v>0.06</v>
      </c>
      <c r="M138" s="64" t="s">
        <v>535</v>
      </c>
      <c r="N138" s="179" t="s">
        <v>1026</v>
      </c>
      <c r="O138" s="179" t="s">
        <v>311</v>
      </c>
      <c r="P138" s="179" t="s">
        <v>279</v>
      </c>
    </row>
    <row r="139" spans="1:16" s="27" customFormat="1" ht="45" outlineLevel="1">
      <c r="A139" s="179" t="s">
        <v>75</v>
      </c>
      <c r="B139" s="185">
        <v>125</v>
      </c>
      <c r="C139" s="61" t="s">
        <v>263</v>
      </c>
      <c r="D139" s="65">
        <v>2429684</v>
      </c>
      <c r="E139" s="59" t="s">
        <v>109</v>
      </c>
      <c r="F139" s="65" t="s">
        <v>676</v>
      </c>
      <c r="G139" s="179">
        <f>VLOOKUP(H139,'шаблон ОКЕИ'!$A$1:$B$81,2,0)</f>
        <v>778</v>
      </c>
      <c r="H139" s="61" t="s">
        <v>83</v>
      </c>
      <c r="I139" s="63">
        <v>4</v>
      </c>
      <c r="J139" s="179">
        <v>92435000000</v>
      </c>
      <c r="K139" s="179" t="s">
        <v>1558</v>
      </c>
      <c r="L139" s="57" t="s">
        <v>722</v>
      </c>
      <c r="M139" s="64" t="s">
        <v>535</v>
      </c>
      <c r="N139" s="179" t="s">
        <v>1026</v>
      </c>
      <c r="O139" s="179" t="s">
        <v>311</v>
      </c>
      <c r="P139" s="179" t="s">
        <v>279</v>
      </c>
    </row>
    <row r="140" spans="1:16" s="27" customFormat="1" ht="45" outlineLevel="1">
      <c r="A140" s="179" t="s">
        <v>75</v>
      </c>
      <c r="B140" s="185">
        <v>126</v>
      </c>
      <c r="C140" s="61" t="s">
        <v>263</v>
      </c>
      <c r="D140" s="65">
        <v>2429684</v>
      </c>
      <c r="E140" s="59" t="s">
        <v>110</v>
      </c>
      <c r="F140" s="65" t="s">
        <v>677</v>
      </c>
      <c r="G140" s="179">
        <f>VLOOKUP(H140,'шаблон ОКЕИ'!$A$1:$B$81,2,0)</f>
        <v>166</v>
      </c>
      <c r="H140" s="61" t="s">
        <v>242</v>
      </c>
      <c r="I140" s="63">
        <v>0.01</v>
      </c>
      <c r="J140" s="179">
        <v>92435000000</v>
      </c>
      <c r="K140" s="179" t="s">
        <v>1558</v>
      </c>
      <c r="L140" s="57">
        <v>0.76</v>
      </c>
      <c r="M140" s="64" t="s">
        <v>535</v>
      </c>
      <c r="N140" s="179" t="s">
        <v>1026</v>
      </c>
      <c r="O140" s="179" t="s">
        <v>311</v>
      </c>
      <c r="P140" s="179" t="s">
        <v>279</v>
      </c>
    </row>
    <row r="141" spans="1:16" s="27" customFormat="1" ht="45" outlineLevel="1">
      <c r="A141" s="179" t="s">
        <v>75</v>
      </c>
      <c r="B141" s="185">
        <v>127</v>
      </c>
      <c r="C141" s="61" t="s">
        <v>263</v>
      </c>
      <c r="D141" s="65">
        <v>2429684</v>
      </c>
      <c r="E141" s="59" t="s">
        <v>111</v>
      </c>
      <c r="F141" s="65" t="s">
        <v>112</v>
      </c>
      <c r="G141" s="179">
        <f>VLOOKUP(H141,'шаблон ОКЕИ'!$A$1:$B$81,2,0)</f>
        <v>166</v>
      </c>
      <c r="H141" s="61" t="s">
        <v>242</v>
      </c>
      <c r="I141" s="63">
        <v>0.01</v>
      </c>
      <c r="J141" s="179">
        <v>92435000000</v>
      </c>
      <c r="K141" s="179" t="s">
        <v>1558</v>
      </c>
      <c r="L141" s="57">
        <v>2.83</v>
      </c>
      <c r="M141" s="64" t="s">
        <v>535</v>
      </c>
      <c r="N141" s="179" t="s">
        <v>1026</v>
      </c>
      <c r="O141" s="179" t="s">
        <v>311</v>
      </c>
      <c r="P141" s="179" t="s">
        <v>279</v>
      </c>
    </row>
    <row r="142" spans="1:16" s="27" customFormat="1" ht="45" outlineLevel="1">
      <c r="A142" s="179" t="s">
        <v>75</v>
      </c>
      <c r="B142" s="185">
        <v>128</v>
      </c>
      <c r="C142" s="61" t="s">
        <v>263</v>
      </c>
      <c r="D142" s="65">
        <v>2429684</v>
      </c>
      <c r="E142" s="59" t="s">
        <v>113</v>
      </c>
      <c r="F142" s="65" t="s">
        <v>114</v>
      </c>
      <c r="G142" s="179">
        <f>VLOOKUP(H142,'шаблон ОКЕИ'!$A$1:$B$81,2,0)</f>
        <v>166</v>
      </c>
      <c r="H142" s="61" t="s">
        <v>242</v>
      </c>
      <c r="I142" s="63">
        <v>0.5</v>
      </c>
      <c r="J142" s="179">
        <v>92435000000</v>
      </c>
      <c r="K142" s="179" t="s">
        <v>1558</v>
      </c>
      <c r="L142" s="57" t="s">
        <v>723</v>
      </c>
      <c r="M142" s="64" t="s">
        <v>535</v>
      </c>
      <c r="N142" s="179" t="s">
        <v>1026</v>
      </c>
      <c r="O142" s="179" t="s">
        <v>311</v>
      </c>
      <c r="P142" s="179" t="s">
        <v>279</v>
      </c>
    </row>
    <row r="143" spans="1:16" s="27" customFormat="1" ht="45" outlineLevel="1">
      <c r="A143" s="179" t="s">
        <v>75</v>
      </c>
      <c r="B143" s="185">
        <v>129</v>
      </c>
      <c r="C143" s="61" t="s">
        <v>263</v>
      </c>
      <c r="D143" s="65">
        <v>2429684</v>
      </c>
      <c r="E143" s="59" t="s">
        <v>605</v>
      </c>
      <c r="F143" s="65" t="s">
        <v>678</v>
      </c>
      <c r="G143" s="179">
        <f>VLOOKUP(H143,'шаблон ОКЕИ'!$A$1:$B$81,2,0)</f>
        <v>166</v>
      </c>
      <c r="H143" s="61" t="s">
        <v>242</v>
      </c>
      <c r="I143" s="63">
        <v>3</v>
      </c>
      <c r="J143" s="179">
        <v>92435000000</v>
      </c>
      <c r="K143" s="179" t="s">
        <v>1558</v>
      </c>
      <c r="L143" s="57">
        <v>0.65</v>
      </c>
      <c r="M143" s="64" t="s">
        <v>535</v>
      </c>
      <c r="N143" s="179" t="s">
        <v>1026</v>
      </c>
      <c r="O143" s="179" t="s">
        <v>311</v>
      </c>
      <c r="P143" s="179" t="s">
        <v>279</v>
      </c>
    </row>
    <row r="144" spans="1:16" s="27" customFormat="1" ht="45" outlineLevel="1">
      <c r="A144" s="179" t="s">
        <v>75</v>
      </c>
      <c r="B144" s="185">
        <v>130</v>
      </c>
      <c r="C144" s="61" t="s">
        <v>263</v>
      </c>
      <c r="D144" s="65">
        <v>2429684</v>
      </c>
      <c r="E144" s="59" t="s">
        <v>123</v>
      </c>
      <c r="F144" s="65" t="s">
        <v>679</v>
      </c>
      <c r="G144" s="179">
        <f>VLOOKUP(H144,'шаблон ОКЕИ'!$A$1:$B$81,2,0)</f>
        <v>166</v>
      </c>
      <c r="H144" s="61" t="s">
        <v>242</v>
      </c>
      <c r="I144" s="63">
        <v>3</v>
      </c>
      <c r="J144" s="179">
        <v>92435000000</v>
      </c>
      <c r="K144" s="179" t="s">
        <v>1558</v>
      </c>
      <c r="L144" s="57">
        <v>0.66</v>
      </c>
      <c r="M144" s="64" t="s">
        <v>535</v>
      </c>
      <c r="N144" s="179" t="s">
        <v>1026</v>
      </c>
      <c r="O144" s="179" t="s">
        <v>311</v>
      </c>
      <c r="P144" s="179" t="s">
        <v>279</v>
      </c>
    </row>
    <row r="145" spans="1:16" s="27" customFormat="1" ht="45" outlineLevel="1">
      <c r="A145" s="179" t="s">
        <v>75</v>
      </c>
      <c r="B145" s="185">
        <v>131</v>
      </c>
      <c r="C145" s="61" t="s">
        <v>263</v>
      </c>
      <c r="D145" s="65">
        <v>2429684</v>
      </c>
      <c r="E145" s="59" t="s">
        <v>124</v>
      </c>
      <c r="F145" s="65" t="s">
        <v>125</v>
      </c>
      <c r="G145" s="179">
        <f>VLOOKUP(H145,'шаблон ОКЕИ'!$A$1:$B$81,2,0)</f>
        <v>166</v>
      </c>
      <c r="H145" s="61" t="s">
        <v>242</v>
      </c>
      <c r="I145" s="63">
        <v>1</v>
      </c>
      <c r="J145" s="179">
        <v>92435000000</v>
      </c>
      <c r="K145" s="179" t="s">
        <v>1558</v>
      </c>
      <c r="L145" s="57">
        <v>0.3</v>
      </c>
      <c r="M145" s="64" t="s">
        <v>535</v>
      </c>
      <c r="N145" s="179" t="s">
        <v>1026</v>
      </c>
      <c r="O145" s="179" t="s">
        <v>311</v>
      </c>
      <c r="P145" s="179" t="s">
        <v>279</v>
      </c>
    </row>
    <row r="146" spans="1:16" s="27" customFormat="1" ht="45" outlineLevel="1">
      <c r="A146" s="179" t="s">
        <v>75</v>
      </c>
      <c r="B146" s="185">
        <v>132</v>
      </c>
      <c r="C146" s="61" t="s">
        <v>263</v>
      </c>
      <c r="D146" s="65">
        <v>2429684</v>
      </c>
      <c r="E146" s="59" t="s">
        <v>606</v>
      </c>
      <c r="F146" s="65" t="s">
        <v>126</v>
      </c>
      <c r="G146" s="179">
        <f>VLOOKUP(H146,'шаблон ОКЕИ'!$A$1:$B$81,2,0)</f>
        <v>166</v>
      </c>
      <c r="H146" s="61" t="s">
        <v>242</v>
      </c>
      <c r="I146" s="63">
        <v>4</v>
      </c>
      <c r="J146" s="179">
        <v>92435000000</v>
      </c>
      <c r="K146" s="179" t="s">
        <v>1558</v>
      </c>
      <c r="L146" s="57">
        <v>0.26</v>
      </c>
      <c r="M146" s="64" t="s">
        <v>535</v>
      </c>
      <c r="N146" s="179" t="s">
        <v>1026</v>
      </c>
      <c r="O146" s="179" t="s">
        <v>311</v>
      </c>
      <c r="P146" s="179" t="s">
        <v>279</v>
      </c>
    </row>
    <row r="147" spans="1:16" s="27" customFormat="1" ht="45" outlineLevel="1">
      <c r="A147" s="179" t="s">
        <v>75</v>
      </c>
      <c r="B147" s="185">
        <v>133</v>
      </c>
      <c r="C147" s="61" t="s">
        <v>263</v>
      </c>
      <c r="D147" s="65">
        <v>2429684</v>
      </c>
      <c r="E147" s="59" t="s">
        <v>127</v>
      </c>
      <c r="F147" s="65" t="s">
        <v>680</v>
      </c>
      <c r="G147" s="179">
        <f>VLOOKUP(H147,'шаблон ОКЕИ'!$A$1:$B$81,2,0)</f>
        <v>166</v>
      </c>
      <c r="H147" s="61" t="s">
        <v>242</v>
      </c>
      <c r="I147" s="63">
        <v>3</v>
      </c>
      <c r="J147" s="179">
        <v>92435000000</v>
      </c>
      <c r="K147" s="179" t="s">
        <v>1558</v>
      </c>
      <c r="L147" s="57">
        <v>7.28</v>
      </c>
      <c r="M147" s="64" t="s">
        <v>535</v>
      </c>
      <c r="N147" s="179" t="s">
        <v>1026</v>
      </c>
      <c r="O147" s="179" t="s">
        <v>311</v>
      </c>
      <c r="P147" s="179" t="s">
        <v>279</v>
      </c>
    </row>
    <row r="148" spans="1:16" s="27" customFormat="1" ht="45" outlineLevel="1">
      <c r="A148" s="179" t="s">
        <v>75</v>
      </c>
      <c r="B148" s="185">
        <v>134</v>
      </c>
      <c r="C148" s="61" t="s">
        <v>263</v>
      </c>
      <c r="D148" s="65">
        <v>2429684</v>
      </c>
      <c r="E148" s="59" t="s">
        <v>128</v>
      </c>
      <c r="F148" s="65" t="s">
        <v>681</v>
      </c>
      <c r="G148" s="179">
        <f>VLOOKUP(H148,'шаблон ОКЕИ'!$A$1:$B$81,2,0)</f>
        <v>166</v>
      </c>
      <c r="H148" s="61" t="s">
        <v>242</v>
      </c>
      <c r="I148" s="63">
        <v>1</v>
      </c>
      <c r="J148" s="179">
        <v>92435000000</v>
      </c>
      <c r="K148" s="179" t="s">
        <v>1558</v>
      </c>
      <c r="L148" s="57">
        <v>0.05</v>
      </c>
      <c r="M148" s="64" t="s">
        <v>535</v>
      </c>
      <c r="N148" s="179" t="s">
        <v>1026</v>
      </c>
      <c r="O148" s="179" t="s">
        <v>311</v>
      </c>
      <c r="P148" s="179" t="s">
        <v>279</v>
      </c>
    </row>
    <row r="149" spans="1:16" s="27" customFormat="1" ht="45" outlineLevel="1">
      <c r="A149" s="179" t="s">
        <v>75</v>
      </c>
      <c r="B149" s="185">
        <v>135</v>
      </c>
      <c r="C149" s="61" t="s">
        <v>263</v>
      </c>
      <c r="D149" s="59">
        <v>2429985</v>
      </c>
      <c r="E149" s="59" t="s">
        <v>129</v>
      </c>
      <c r="F149" s="59" t="s">
        <v>682</v>
      </c>
      <c r="G149" s="179">
        <f>VLOOKUP(H149,'шаблон ОКЕИ'!$A$1:$B$81,2,0)</f>
        <v>166</v>
      </c>
      <c r="H149" s="61" t="s">
        <v>242</v>
      </c>
      <c r="I149" s="63">
        <v>0.25</v>
      </c>
      <c r="J149" s="179">
        <v>92435000000</v>
      </c>
      <c r="K149" s="179" t="s">
        <v>1558</v>
      </c>
      <c r="L149" s="57">
        <v>0.64</v>
      </c>
      <c r="M149" s="64" t="s">
        <v>535</v>
      </c>
      <c r="N149" s="179" t="s">
        <v>1026</v>
      </c>
      <c r="O149" s="179" t="s">
        <v>311</v>
      </c>
      <c r="P149" s="179" t="s">
        <v>279</v>
      </c>
    </row>
    <row r="150" spans="1:16" s="27" customFormat="1" ht="45" outlineLevel="1">
      <c r="A150" s="179" t="s">
        <v>75</v>
      </c>
      <c r="B150" s="185">
        <v>136</v>
      </c>
      <c r="C150" s="61" t="s">
        <v>263</v>
      </c>
      <c r="D150" s="65">
        <v>2429684</v>
      </c>
      <c r="E150" s="59" t="s">
        <v>130</v>
      </c>
      <c r="F150" s="65" t="s">
        <v>683</v>
      </c>
      <c r="G150" s="179">
        <f>VLOOKUP(H150,'шаблон ОКЕИ'!$A$1:$B$81,2,0)</f>
        <v>166</v>
      </c>
      <c r="H150" s="61" t="s">
        <v>242</v>
      </c>
      <c r="I150" s="63">
        <v>1</v>
      </c>
      <c r="J150" s="179">
        <v>92435000000</v>
      </c>
      <c r="K150" s="179" t="s">
        <v>1558</v>
      </c>
      <c r="L150" s="57">
        <v>0.17</v>
      </c>
      <c r="M150" s="64" t="s">
        <v>535</v>
      </c>
      <c r="N150" s="179" t="s">
        <v>1026</v>
      </c>
      <c r="O150" s="179" t="s">
        <v>311</v>
      </c>
      <c r="P150" s="179" t="s">
        <v>279</v>
      </c>
    </row>
    <row r="151" spans="1:16" s="27" customFormat="1" ht="45" outlineLevel="1">
      <c r="A151" s="179" t="s">
        <v>75</v>
      </c>
      <c r="B151" s="185">
        <v>137</v>
      </c>
      <c r="C151" s="61" t="s">
        <v>263</v>
      </c>
      <c r="D151" s="59">
        <v>2429985</v>
      </c>
      <c r="E151" s="59" t="s">
        <v>607</v>
      </c>
      <c r="F151" s="59" t="s">
        <v>684</v>
      </c>
      <c r="G151" s="179">
        <f>VLOOKUP(H151,'шаблон ОКЕИ'!$A$1:$B$81,2,0)</f>
        <v>166</v>
      </c>
      <c r="H151" s="61" t="s">
        <v>242</v>
      </c>
      <c r="I151" s="63">
        <v>0.25</v>
      </c>
      <c r="J151" s="179">
        <v>92435000000</v>
      </c>
      <c r="K151" s="179" t="s">
        <v>1558</v>
      </c>
      <c r="L151" s="57">
        <v>0.78</v>
      </c>
      <c r="M151" s="64" t="s">
        <v>535</v>
      </c>
      <c r="N151" s="179" t="s">
        <v>1026</v>
      </c>
      <c r="O151" s="179" t="s">
        <v>311</v>
      </c>
      <c r="P151" s="179" t="s">
        <v>279</v>
      </c>
    </row>
    <row r="152" spans="1:16" s="27" customFormat="1" ht="45" outlineLevel="1">
      <c r="A152" s="179" t="s">
        <v>75</v>
      </c>
      <c r="B152" s="185">
        <v>138</v>
      </c>
      <c r="C152" s="61" t="s">
        <v>263</v>
      </c>
      <c r="D152" s="59">
        <v>2429985</v>
      </c>
      <c r="E152" s="59" t="s">
        <v>131</v>
      </c>
      <c r="F152" s="59" t="s">
        <v>685</v>
      </c>
      <c r="G152" s="179">
        <f>VLOOKUP(H152,'шаблон ОКЕИ'!$A$1:$B$81,2,0)</f>
        <v>166</v>
      </c>
      <c r="H152" s="61" t="s">
        <v>242</v>
      </c>
      <c r="I152" s="63">
        <v>0.5</v>
      </c>
      <c r="J152" s="179">
        <v>92435000000</v>
      </c>
      <c r="K152" s="179" t="s">
        <v>1558</v>
      </c>
      <c r="L152" s="57">
        <v>0.15</v>
      </c>
      <c r="M152" s="64" t="s">
        <v>535</v>
      </c>
      <c r="N152" s="179" t="s">
        <v>1026</v>
      </c>
      <c r="O152" s="179" t="s">
        <v>311</v>
      </c>
      <c r="P152" s="179" t="s">
        <v>279</v>
      </c>
    </row>
    <row r="153" spans="1:16" s="27" customFormat="1" ht="45" outlineLevel="1">
      <c r="A153" s="179" t="s">
        <v>75</v>
      </c>
      <c r="B153" s="185">
        <v>139</v>
      </c>
      <c r="C153" s="61" t="s">
        <v>263</v>
      </c>
      <c r="D153" s="65">
        <v>2429684</v>
      </c>
      <c r="E153" s="59" t="s">
        <v>132</v>
      </c>
      <c r="F153" s="65" t="s">
        <v>686</v>
      </c>
      <c r="G153" s="179">
        <f>VLOOKUP(H153,'шаблон ОКЕИ'!$A$1:$B$81,2,0)</f>
        <v>166</v>
      </c>
      <c r="H153" s="61" t="s">
        <v>242</v>
      </c>
      <c r="I153" s="63">
        <v>0.1</v>
      </c>
      <c r="J153" s="179">
        <v>92435000000</v>
      </c>
      <c r="K153" s="179" t="s">
        <v>1558</v>
      </c>
      <c r="L153" s="57">
        <v>0.35</v>
      </c>
      <c r="M153" s="64" t="s">
        <v>535</v>
      </c>
      <c r="N153" s="179" t="s">
        <v>1026</v>
      </c>
      <c r="O153" s="179" t="s">
        <v>311</v>
      </c>
      <c r="P153" s="179" t="s">
        <v>279</v>
      </c>
    </row>
    <row r="154" spans="1:16" s="27" customFormat="1" ht="45" outlineLevel="1">
      <c r="A154" s="179" t="s">
        <v>75</v>
      </c>
      <c r="B154" s="185">
        <v>140</v>
      </c>
      <c r="C154" s="61" t="s">
        <v>263</v>
      </c>
      <c r="D154" s="65">
        <v>2429684</v>
      </c>
      <c r="E154" s="59" t="s">
        <v>133</v>
      </c>
      <c r="F154" s="65" t="s">
        <v>134</v>
      </c>
      <c r="G154" s="179">
        <f>VLOOKUP(H154,'шаблон ОКЕИ'!$A$1:$B$81,2,0)</f>
        <v>166</v>
      </c>
      <c r="H154" s="61" t="s">
        <v>242</v>
      </c>
      <c r="I154" s="63">
        <v>1</v>
      </c>
      <c r="J154" s="179">
        <v>92435000000</v>
      </c>
      <c r="K154" s="179" t="s">
        <v>1558</v>
      </c>
      <c r="L154" s="57">
        <v>1.1399999999999999</v>
      </c>
      <c r="M154" s="64" t="s">
        <v>535</v>
      </c>
      <c r="N154" s="179" t="s">
        <v>1026</v>
      </c>
      <c r="O154" s="179" t="s">
        <v>311</v>
      </c>
      <c r="P154" s="179" t="s">
        <v>279</v>
      </c>
    </row>
    <row r="155" spans="1:16" s="27" customFormat="1" ht="45" outlineLevel="1">
      <c r="A155" s="179" t="s">
        <v>75</v>
      </c>
      <c r="B155" s="185">
        <v>141</v>
      </c>
      <c r="C155" s="61" t="s">
        <v>263</v>
      </c>
      <c r="D155" s="65">
        <v>2429684</v>
      </c>
      <c r="E155" s="59" t="s">
        <v>724</v>
      </c>
      <c r="F155" s="65" t="s">
        <v>687</v>
      </c>
      <c r="G155" s="179">
        <f>VLOOKUP(H155,'шаблон ОКЕИ'!$A$1:$B$81,2,0)</f>
        <v>166</v>
      </c>
      <c r="H155" s="61" t="s">
        <v>242</v>
      </c>
      <c r="I155" s="63">
        <v>1</v>
      </c>
      <c r="J155" s="179">
        <v>92435000000</v>
      </c>
      <c r="K155" s="179" t="s">
        <v>1558</v>
      </c>
      <c r="L155" s="57">
        <v>0.33</v>
      </c>
      <c r="M155" s="64" t="s">
        <v>535</v>
      </c>
      <c r="N155" s="179" t="s">
        <v>1026</v>
      </c>
      <c r="O155" s="179" t="s">
        <v>311</v>
      </c>
      <c r="P155" s="179" t="s">
        <v>279</v>
      </c>
    </row>
    <row r="156" spans="1:16" s="27" customFormat="1" ht="45" outlineLevel="1">
      <c r="A156" s="179" t="s">
        <v>75</v>
      </c>
      <c r="B156" s="185">
        <v>142</v>
      </c>
      <c r="C156" s="61" t="s">
        <v>263</v>
      </c>
      <c r="D156" s="65">
        <v>2429684</v>
      </c>
      <c r="E156" s="59" t="s">
        <v>135</v>
      </c>
      <c r="F156" s="65" t="s">
        <v>112</v>
      </c>
      <c r="G156" s="179">
        <f>VLOOKUP(H156,'шаблон ОКЕИ'!$A$1:$B$81,2,0)</f>
        <v>166</v>
      </c>
      <c r="H156" s="61" t="s">
        <v>242</v>
      </c>
      <c r="I156" s="63">
        <v>1</v>
      </c>
      <c r="J156" s="179">
        <v>92435000000</v>
      </c>
      <c r="K156" s="179" t="s">
        <v>1558</v>
      </c>
      <c r="L156" s="57">
        <v>1.1299999999999999</v>
      </c>
      <c r="M156" s="64" t="s">
        <v>535</v>
      </c>
      <c r="N156" s="179" t="s">
        <v>1026</v>
      </c>
      <c r="O156" s="179" t="s">
        <v>311</v>
      </c>
      <c r="P156" s="179" t="s">
        <v>279</v>
      </c>
    </row>
    <row r="157" spans="1:16" s="27" customFormat="1" ht="45" outlineLevel="1">
      <c r="A157" s="179" t="s">
        <v>75</v>
      </c>
      <c r="B157" s="185">
        <v>143</v>
      </c>
      <c r="C157" s="61" t="s">
        <v>263</v>
      </c>
      <c r="D157" s="65">
        <v>2429684</v>
      </c>
      <c r="E157" s="59" t="s">
        <v>136</v>
      </c>
      <c r="F157" s="65" t="s">
        <v>688</v>
      </c>
      <c r="G157" s="179">
        <f>VLOOKUP(H157,'шаблон ОКЕИ'!$A$1:$B$81,2,0)</f>
        <v>166</v>
      </c>
      <c r="H157" s="61" t="s">
        <v>242</v>
      </c>
      <c r="I157" s="63">
        <v>2</v>
      </c>
      <c r="J157" s="179">
        <v>92435000000</v>
      </c>
      <c r="K157" s="179" t="s">
        <v>1558</v>
      </c>
      <c r="L157" s="57">
        <v>0.18</v>
      </c>
      <c r="M157" s="64" t="s">
        <v>535</v>
      </c>
      <c r="N157" s="179" t="s">
        <v>1026</v>
      </c>
      <c r="O157" s="179" t="s">
        <v>311</v>
      </c>
      <c r="P157" s="179" t="s">
        <v>279</v>
      </c>
    </row>
    <row r="158" spans="1:16" s="27" customFormat="1" ht="45" outlineLevel="1">
      <c r="A158" s="179" t="s">
        <v>75</v>
      </c>
      <c r="B158" s="185">
        <v>144</v>
      </c>
      <c r="C158" s="61" t="s">
        <v>263</v>
      </c>
      <c r="D158" s="65">
        <v>2429684</v>
      </c>
      <c r="E158" s="59" t="s">
        <v>608</v>
      </c>
      <c r="F158" s="65" t="s">
        <v>689</v>
      </c>
      <c r="G158" s="179">
        <f>VLOOKUP(H158,'шаблон ОКЕИ'!$A$1:$B$81,2,0)</f>
        <v>778</v>
      </c>
      <c r="H158" s="61" t="s">
        <v>83</v>
      </c>
      <c r="I158" s="63">
        <v>10</v>
      </c>
      <c r="J158" s="179">
        <v>92435000000</v>
      </c>
      <c r="K158" s="179" t="s">
        <v>1558</v>
      </c>
      <c r="L158" s="57">
        <v>0.16</v>
      </c>
      <c r="M158" s="64" t="s">
        <v>535</v>
      </c>
      <c r="N158" s="179" t="s">
        <v>1026</v>
      </c>
      <c r="O158" s="179" t="s">
        <v>311</v>
      </c>
      <c r="P158" s="179" t="s">
        <v>279</v>
      </c>
    </row>
    <row r="159" spans="1:16" s="27" customFormat="1" ht="45" outlineLevel="1">
      <c r="A159" s="179" t="s">
        <v>75</v>
      </c>
      <c r="B159" s="185">
        <v>145</v>
      </c>
      <c r="C159" s="61" t="s">
        <v>263</v>
      </c>
      <c r="D159" s="65">
        <v>2429684</v>
      </c>
      <c r="E159" s="59" t="s">
        <v>137</v>
      </c>
      <c r="F159" s="65" t="s">
        <v>690</v>
      </c>
      <c r="G159" s="179">
        <f>VLOOKUP(H159,'шаблон ОКЕИ'!$A$1:$B$81,2,0)</f>
        <v>166</v>
      </c>
      <c r="H159" s="61" t="s">
        <v>242</v>
      </c>
      <c r="I159" s="63">
        <v>0.1</v>
      </c>
      <c r="J159" s="179">
        <v>92435000000</v>
      </c>
      <c r="K159" s="179" t="s">
        <v>1558</v>
      </c>
      <c r="L159" s="57">
        <v>3.15</v>
      </c>
      <c r="M159" s="64" t="s">
        <v>535</v>
      </c>
      <c r="N159" s="179" t="s">
        <v>1026</v>
      </c>
      <c r="O159" s="179" t="s">
        <v>311</v>
      </c>
      <c r="P159" s="179" t="s">
        <v>279</v>
      </c>
    </row>
    <row r="160" spans="1:16" s="27" customFormat="1" ht="45" outlineLevel="1">
      <c r="A160" s="179" t="s">
        <v>75</v>
      </c>
      <c r="B160" s="185">
        <v>146</v>
      </c>
      <c r="C160" s="61" t="s">
        <v>263</v>
      </c>
      <c r="D160" s="65">
        <v>2429684</v>
      </c>
      <c r="E160" s="59" t="s">
        <v>138</v>
      </c>
      <c r="F160" s="65" t="s">
        <v>691</v>
      </c>
      <c r="G160" s="179">
        <f>VLOOKUP(H160,'шаблон ОКЕИ'!$A$1:$B$81,2,0)</f>
        <v>166</v>
      </c>
      <c r="H160" s="61" t="s">
        <v>242</v>
      </c>
      <c r="I160" s="63">
        <v>3</v>
      </c>
      <c r="J160" s="179">
        <v>92435000000</v>
      </c>
      <c r="K160" s="179" t="s">
        <v>1558</v>
      </c>
      <c r="L160" s="57">
        <v>0.3</v>
      </c>
      <c r="M160" s="64" t="s">
        <v>535</v>
      </c>
      <c r="N160" s="179" t="s">
        <v>1026</v>
      </c>
      <c r="O160" s="179" t="s">
        <v>311</v>
      </c>
      <c r="P160" s="179" t="s">
        <v>279</v>
      </c>
    </row>
    <row r="161" spans="1:16" s="27" customFormat="1" ht="45" outlineLevel="1">
      <c r="A161" s="179" t="s">
        <v>75</v>
      </c>
      <c r="B161" s="185">
        <v>147</v>
      </c>
      <c r="C161" s="61" t="s">
        <v>263</v>
      </c>
      <c r="D161" s="65">
        <v>2429983</v>
      </c>
      <c r="E161" s="59" t="s">
        <v>139</v>
      </c>
      <c r="F161" s="65" t="s">
        <v>692</v>
      </c>
      <c r="G161" s="179">
        <f>VLOOKUP(H161,'шаблон ОКЕИ'!$A$1:$B$81,2,0)</f>
        <v>778</v>
      </c>
      <c r="H161" s="61" t="s">
        <v>83</v>
      </c>
      <c r="I161" s="63">
        <v>2</v>
      </c>
      <c r="J161" s="179">
        <v>92435000000</v>
      </c>
      <c r="K161" s="179" t="s">
        <v>1558</v>
      </c>
      <c r="L161" s="57">
        <v>0.68</v>
      </c>
      <c r="M161" s="64" t="s">
        <v>535</v>
      </c>
      <c r="N161" s="179" t="s">
        <v>1026</v>
      </c>
      <c r="O161" s="179" t="s">
        <v>311</v>
      </c>
      <c r="P161" s="179" t="s">
        <v>279</v>
      </c>
    </row>
    <row r="162" spans="1:16" s="27" customFormat="1" ht="45" outlineLevel="1">
      <c r="A162" s="179" t="s">
        <v>75</v>
      </c>
      <c r="B162" s="185">
        <v>148</v>
      </c>
      <c r="C162" s="61" t="s">
        <v>263</v>
      </c>
      <c r="D162" s="65">
        <v>2429684</v>
      </c>
      <c r="E162" s="59" t="s">
        <v>140</v>
      </c>
      <c r="F162" s="65" t="s">
        <v>141</v>
      </c>
      <c r="G162" s="179">
        <f>VLOOKUP(H162,'шаблон ОКЕИ'!$A$1:$B$81,2,0)</f>
        <v>166</v>
      </c>
      <c r="H162" s="61" t="s">
        <v>242</v>
      </c>
      <c r="I162" s="63">
        <v>1</v>
      </c>
      <c r="J162" s="179">
        <v>92435000000</v>
      </c>
      <c r="K162" s="179" t="s">
        <v>1558</v>
      </c>
      <c r="L162" s="57">
        <v>0.88</v>
      </c>
      <c r="M162" s="64" t="s">
        <v>535</v>
      </c>
      <c r="N162" s="179" t="s">
        <v>1026</v>
      </c>
      <c r="O162" s="179" t="s">
        <v>311</v>
      </c>
      <c r="P162" s="179" t="s">
        <v>279</v>
      </c>
    </row>
    <row r="163" spans="1:16" s="27" customFormat="1" ht="45" outlineLevel="1">
      <c r="A163" s="179" t="s">
        <v>75</v>
      </c>
      <c r="B163" s="185">
        <v>149</v>
      </c>
      <c r="C163" s="61" t="s">
        <v>263</v>
      </c>
      <c r="D163" s="65">
        <v>2429684</v>
      </c>
      <c r="E163" s="59" t="s">
        <v>609</v>
      </c>
      <c r="F163" s="65" t="s">
        <v>142</v>
      </c>
      <c r="G163" s="179">
        <f>VLOOKUP(H163,'шаблон ОКЕИ'!$A$1:$B$81,2,0)</f>
        <v>166</v>
      </c>
      <c r="H163" s="61" t="s">
        <v>242</v>
      </c>
      <c r="I163" s="63">
        <v>0.02</v>
      </c>
      <c r="J163" s="179">
        <v>92435000000</v>
      </c>
      <c r="K163" s="179" t="s">
        <v>1558</v>
      </c>
      <c r="L163" s="57">
        <v>0.08</v>
      </c>
      <c r="M163" s="64" t="s">
        <v>535</v>
      </c>
      <c r="N163" s="179" t="s">
        <v>1026</v>
      </c>
      <c r="O163" s="179" t="s">
        <v>311</v>
      </c>
      <c r="P163" s="179" t="s">
        <v>279</v>
      </c>
    </row>
    <row r="164" spans="1:16" s="27" customFormat="1" ht="45" outlineLevel="1">
      <c r="A164" s="179" t="s">
        <v>75</v>
      </c>
      <c r="B164" s="185">
        <v>150</v>
      </c>
      <c r="C164" s="61" t="s">
        <v>263</v>
      </c>
      <c r="D164" s="65">
        <v>2429684</v>
      </c>
      <c r="E164" s="59" t="s">
        <v>610</v>
      </c>
      <c r="F164" s="65" t="s">
        <v>143</v>
      </c>
      <c r="G164" s="179">
        <f>VLOOKUP(H164,'шаблон ОКЕИ'!$A$1:$B$81,2,0)</f>
        <v>778</v>
      </c>
      <c r="H164" s="61" t="s">
        <v>83</v>
      </c>
      <c r="I164" s="63">
        <v>2</v>
      </c>
      <c r="J164" s="179">
        <v>92435000000</v>
      </c>
      <c r="K164" s="179" t="s">
        <v>1558</v>
      </c>
      <c r="L164" s="57">
        <v>0.31</v>
      </c>
      <c r="M164" s="64" t="s">
        <v>535</v>
      </c>
      <c r="N164" s="179" t="s">
        <v>1026</v>
      </c>
      <c r="O164" s="179" t="s">
        <v>311</v>
      </c>
      <c r="P164" s="179" t="s">
        <v>279</v>
      </c>
    </row>
    <row r="165" spans="1:16" s="27" customFormat="1" ht="45" outlineLevel="1">
      <c r="A165" s="179" t="s">
        <v>75</v>
      </c>
      <c r="B165" s="185">
        <v>151</v>
      </c>
      <c r="C165" s="61" t="s">
        <v>263</v>
      </c>
      <c r="D165" s="65">
        <v>2429684</v>
      </c>
      <c r="E165" s="59" t="s">
        <v>144</v>
      </c>
      <c r="F165" s="65" t="s">
        <v>145</v>
      </c>
      <c r="G165" s="179">
        <f>VLOOKUP(H165,'шаблон ОКЕИ'!$A$1:$B$81,2,0)</f>
        <v>166</v>
      </c>
      <c r="H165" s="61" t="s">
        <v>242</v>
      </c>
      <c r="I165" s="63">
        <v>0.5</v>
      </c>
      <c r="J165" s="179">
        <v>92435000000</v>
      </c>
      <c r="K165" s="179" t="s">
        <v>1558</v>
      </c>
      <c r="L165" s="57">
        <v>0.06</v>
      </c>
      <c r="M165" s="64" t="s">
        <v>535</v>
      </c>
      <c r="N165" s="179" t="s">
        <v>1026</v>
      </c>
      <c r="O165" s="179" t="s">
        <v>311</v>
      </c>
      <c r="P165" s="179" t="s">
        <v>279</v>
      </c>
    </row>
    <row r="166" spans="1:16" s="27" customFormat="1" ht="45" outlineLevel="1">
      <c r="A166" s="179" t="s">
        <v>75</v>
      </c>
      <c r="B166" s="185">
        <v>152</v>
      </c>
      <c r="C166" s="61" t="s">
        <v>263</v>
      </c>
      <c r="D166" s="65">
        <v>2429684</v>
      </c>
      <c r="E166" s="59" t="s">
        <v>146</v>
      </c>
      <c r="F166" s="65" t="s">
        <v>693</v>
      </c>
      <c r="G166" s="179">
        <f>VLOOKUP(H166,'шаблон ОКЕИ'!$A$1:$B$81,2,0)</f>
        <v>166</v>
      </c>
      <c r="H166" s="61" t="s">
        <v>242</v>
      </c>
      <c r="I166" s="63">
        <v>0.5</v>
      </c>
      <c r="J166" s="179">
        <v>92435000000</v>
      </c>
      <c r="K166" s="179" t="s">
        <v>1558</v>
      </c>
      <c r="L166" s="51">
        <v>0.81</v>
      </c>
      <c r="M166" s="64" t="s">
        <v>535</v>
      </c>
      <c r="N166" s="179" t="s">
        <v>1026</v>
      </c>
      <c r="O166" s="179" t="s">
        <v>311</v>
      </c>
      <c r="P166" s="179" t="s">
        <v>279</v>
      </c>
    </row>
    <row r="167" spans="1:16" s="27" customFormat="1" ht="45" outlineLevel="1">
      <c r="A167" s="179" t="s">
        <v>75</v>
      </c>
      <c r="B167" s="185">
        <v>153</v>
      </c>
      <c r="C167" s="61" t="s">
        <v>263</v>
      </c>
      <c r="D167" s="65">
        <v>2429684</v>
      </c>
      <c r="E167" s="65" t="s">
        <v>611</v>
      </c>
      <c r="F167" s="65" t="s">
        <v>694</v>
      </c>
      <c r="G167" s="179">
        <f>VLOOKUP(H167,'шаблон ОКЕИ'!$A$1:$B$81,2,0)</f>
        <v>166</v>
      </c>
      <c r="H167" s="61" t="s">
        <v>242</v>
      </c>
      <c r="I167" s="63">
        <v>1</v>
      </c>
      <c r="J167" s="179">
        <v>92435000000</v>
      </c>
      <c r="K167" s="179" t="s">
        <v>1558</v>
      </c>
      <c r="L167" s="57">
        <v>1.1000000000000001</v>
      </c>
      <c r="M167" s="64" t="s">
        <v>535</v>
      </c>
      <c r="N167" s="179" t="s">
        <v>1026</v>
      </c>
      <c r="O167" s="179" t="s">
        <v>311</v>
      </c>
      <c r="P167" s="179" t="s">
        <v>279</v>
      </c>
    </row>
    <row r="168" spans="1:16" s="27" customFormat="1" ht="45" outlineLevel="1">
      <c r="A168" s="179" t="s">
        <v>75</v>
      </c>
      <c r="B168" s="185">
        <v>154</v>
      </c>
      <c r="C168" s="61" t="s">
        <v>263</v>
      </c>
      <c r="D168" s="65">
        <v>2429684</v>
      </c>
      <c r="E168" s="59" t="s">
        <v>147</v>
      </c>
      <c r="F168" s="65" t="s">
        <v>148</v>
      </c>
      <c r="G168" s="179">
        <f>VLOOKUP(H168,'шаблон ОКЕИ'!$A$1:$B$81,2,0)</f>
        <v>166</v>
      </c>
      <c r="H168" s="61" t="s">
        <v>242</v>
      </c>
      <c r="I168" s="63">
        <v>0.5</v>
      </c>
      <c r="J168" s="179">
        <v>92435000000</v>
      </c>
      <c r="K168" s="179" t="s">
        <v>1558</v>
      </c>
      <c r="L168" s="57">
        <v>0.04</v>
      </c>
      <c r="M168" s="64" t="s">
        <v>535</v>
      </c>
      <c r="N168" s="179" t="s">
        <v>1026</v>
      </c>
      <c r="O168" s="179" t="s">
        <v>311</v>
      </c>
      <c r="P168" s="179" t="s">
        <v>279</v>
      </c>
    </row>
    <row r="169" spans="1:16" s="27" customFormat="1" ht="45" outlineLevel="1">
      <c r="A169" s="179" t="s">
        <v>75</v>
      </c>
      <c r="B169" s="185">
        <v>155</v>
      </c>
      <c r="C169" s="61" t="s">
        <v>263</v>
      </c>
      <c r="D169" s="65">
        <v>2429684</v>
      </c>
      <c r="E169" s="59" t="s">
        <v>149</v>
      </c>
      <c r="F169" s="65" t="s">
        <v>695</v>
      </c>
      <c r="G169" s="179">
        <f>VLOOKUP(H169,'шаблон ОКЕИ'!$A$1:$B$81,2,0)</f>
        <v>166</v>
      </c>
      <c r="H169" s="61" t="s">
        <v>242</v>
      </c>
      <c r="I169" s="63">
        <v>5</v>
      </c>
      <c r="J169" s="179">
        <v>92435000000</v>
      </c>
      <c r="K169" s="179" t="s">
        <v>1558</v>
      </c>
      <c r="L169" s="57">
        <v>0.56999999999999995</v>
      </c>
      <c r="M169" s="64" t="s">
        <v>535</v>
      </c>
      <c r="N169" s="179" t="s">
        <v>1026</v>
      </c>
      <c r="O169" s="179" t="s">
        <v>311</v>
      </c>
      <c r="P169" s="179" t="s">
        <v>279</v>
      </c>
    </row>
    <row r="170" spans="1:16" s="27" customFormat="1" ht="45" outlineLevel="1">
      <c r="A170" s="179" t="s">
        <v>75</v>
      </c>
      <c r="B170" s="185">
        <v>156</v>
      </c>
      <c r="C170" s="61" t="s">
        <v>263</v>
      </c>
      <c r="D170" s="68">
        <v>2429684</v>
      </c>
      <c r="E170" s="59" t="s">
        <v>612</v>
      </c>
      <c r="F170" s="65" t="s">
        <v>696</v>
      </c>
      <c r="G170" s="179">
        <f>VLOOKUP(H170,'шаблон ОКЕИ'!$A$1:$B$81,2,0)</f>
        <v>166</v>
      </c>
      <c r="H170" s="61" t="s">
        <v>242</v>
      </c>
      <c r="I170" s="69">
        <v>0.05</v>
      </c>
      <c r="J170" s="179">
        <v>92435000000</v>
      </c>
      <c r="K170" s="179" t="s">
        <v>1558</v>
      </c>
      <c r="L170" s="57">
        <v>0.4</v>
      </c>
      <c r="M170" s="64" t="s">
        <v>535</v>
      </c>
      <c r="N170" s="179" t="s">
        <v>1026</v>
      </c>
      <c r="O170" s="179" t="s">
        <v>311</v>
      </c>
      <c r="P170" s="179" t="s">
        <v>279</v>
      </c>
    </row>
    <row r="171" spans="1:16" s="27" customFormat="1" ht="45" outlineLevel="1">
      <c r="A171" s="179" t="s">
        <v>75</v>
      </c>
      <c r="B171" s="185">
        <v>157</v>
      </c>
      <c r="C171" s="61" t="s">
        <v>263</v>
      </c>
      <c r="D171" s="70">
        <v>2429985</v>
      </c>
      <c r="E171" s="59" t="s">
        <v>150</v>
      </c>
      <c r="F171" s="59" t="s">
        <v>151</v>
      </c>
      <c r="G171" s="179">
        <f>VLOOKUP(H171,'шаблон ОКЕИ'!$A$1:$B$81,2,0)</f>
        <v>166</v>
      </c>
      <c r="H171" s="61" t="s">
        <v>242</v>
      </c>
      <c r="I171" s="69">
        <v>0.5</v>
      </c>
      <c r="J171" s="179">
        <v>92435000000</v>
      </c>
      <c r="K171" s="179" t="s">
        <v>1558</v>
      </c>
      <c r="L171" s="57">
        <v>0.06</v>
      </c>
      <c r="M171" s="64" t="s">
        <v>535</v>
      </c>
      <c r="N171" s="179" t="s">
        <v>1026</v>
      </c>
      <c r="O171" s="179" t="s">
        <v>311</v>
      </c>
      <c r="P171" s="179" t="s">
        <v>279</v>
      </c>
    </row>
    <row r="172" spans="1:16" s="27" customFormat="1" ht="45" outlineLevel="1">
      <c r="A172" s="179" t="s">
        <v>75</v>
      </c>
      <c r="B172" s="185">
        <v>158</v>
      </c>
      <c r="C172" s="61" t="s">
        <v>263</v>
      </c>
      <c r="D172" s="68">
        <v>2429684</v>
      </c>
      <c r="E172" s="59" t="s">
        <v>152</v>
      </c>
      <c r="F172" s="65" t="s">
        <v>697</v>
      </c>
      <c r="G172" s="179">
        <f>VLOOKUP(H172,'шаблон ОКЕИ'!$A$1:$B$81,2,0)</f>
        <v>166</v>
      </c>
      <c r="H172" s="61" t="s">
        <v>242</v>
      </c>
      <c r="I172" s="69">
        <v>0.5</v>
      </c>
      <c r="J172" s="179">
        <v>92435000000</v>
      </c>
      <c r="K172" s="179" t="s">
        <v>1558</v>
      </c>
      <c r="L172" s="57">
        <v>0.04</v>
      </c>
      <c r="M172" s="64" t="s">
        <v>535</v>
      </c>
      <c r="N172" s="179" t="s">
        <v>1026</v>
      </c>
      <c r="O172" s="179" t="s">
        <v>311</v>
      </c>
      <c r="P172" s="179" t="s">
        <v>279</v>
      </c>
    </row>
    <row r="173" spans="1:16" s="27" customFormat="1" ht="45" outlineLevel="1">
      <c r="A173" s="179" t="s">
        <v>75</v>
      </c>
      <c r="B173" s="185">
        <v>159</v>
      </c>
      <c r="C173" s="61" t="s">
        <v>263</v>
      </c>
      <c r="D173" s="68">
        <v>2429684</v>
      </c>
      <c r="E173" s="59" t="s">
        <v>153</v>
      </c>
      <c r="F173" s="65" t="s">
        <v>154</v>
      </c>
      <c r="G173" s="179">
        <f>VLOOKUP(H173,'шаблон ОКЕИ'!$A$1:$B$81,2,0)</f>
        <v>166</v>
      </c>
      <c r="H173" s="61" t="s">
        <v>242</v>
      </c>
      <c r="I173" s="69">
        <v>1</v>
      </c>
      <c r="J173" s="179">
        <v>92435000000</v>
      </c>
      <c r="K173" s="179" t="s">
        <v>1558</v>
      </c>
      <c r="L173" s="57">
        <v>0.23</v>
      </c>
      <c r="M173" s="64" t="s">
        <v>535</v>
      </c>
      <c r="N173" s="179" t="s">
        <v>1026</v>
      </c>
      <c r="O173" s="179" t="s">
        <v>311</v>
      </c>
      <c r="P173" s="179" t="s">
        <v>279</v>
      </c>
    </row>
    <row r="174" spans="1:16" s="27" customFormat="1" ht="45" outlineLevel="1">
      <c r="A174" s="179" t="s">
        <v>75</v>
      </c>
      <c r="B174" s="185">
        <v>160</v>
      </c>
      <c r="C174" s="61" t="s">
        <v>263</v>
      </c>
      <c r="D174" s="70">
        <v>2429983</v>
      </c>
      <c r="E174" s="59" t="s">
        <v>613</v>
      </c>
      <c r="F174" s="59" t="s">
        <v>698</v>
      </c>
      <c r="G174" s="179">
        <f>VLOOKUP(H174,'шаблон ОКЕИ'!$A$1:$B$81,2,0)</f>
        <v>166</v>
      </c>
      <c r="H174" s="61" t="s">
        <v>242</v>
      </c>
      <c r="I174" s="69">
        <v>0.05</v>
      </c>
      <c r="J174" s="179">
        <v>92435000000</v>
      </c>
      <c r="K174" s="179" t="s">
        <v>1558</v>
      </c>
      <c r="L174" s="57">
        <v>0.94</v>
      </c>
      <c r="M174" s="64" t="s">
        <v>535</v>
      </c>
      <c r="N174" s="179" t="s">
        <v>1026</v>
      </c>
      <c r="O174" s="179" t="s">
        <v>311</v>
      </c>
      <c r="P174" s="179" t="s">
        <v>279</v>
      </c>
    </row>
    <row r="175" spans="1:16" s="27" customFormat="1" ht="45" outlineLevel="1">
      <c r="A175" s="179" t="s">
        <v>75</v>
      </c>
      <c r="B175" s="185">
        <v>161</v>
      </c>
      <c r="C175" s="61" t="s">
        <v>263</v>
      </c>
      <c r="D175" s="68">
        <v>2429684</v>
      </c>
      <c r="E175" s="59" t="s">
        <v>614</v>
      </c>
      <c r="F175" s="65" t="s">
        <v>699</v>
      </c>
      <c r="G175" s="179">
        <f>VLOOKUP(H175,'шаблон ОКЕИ'!$A$1:$B$81,2,0)</f>
        <v>166</v>
      </c>
      <c r="H175" s="61" t="s">
        <v>242</v>
      </c>
      <c r="I175" s="69">
        <v>0.5</v>
      </c>
      <c r="J175" s="179">
        <v>92435000000</v>
      </c>
      <c r="K175" s="179" t="s">
        <v>1558</v>
      </c>
      <c r="L175" s="57">
        <v>0.04</v>
      </c>
      <c r="M175" s="64" t="s">
        <v>535</v>
      </c>
      <c r="N175" s="179" t="s">
        <v>1026</v>
      </c>
      <c r="O175" s="179" t="s">
        <v>311</v>
      </c>
      <c r="P175" s="179" t="s">
        <v>279</v>
      </c>
    </row>
    <row r="176" spans="1:16" s="27" customFormat="1" ht="45" outlineLevel="1">
      <c r="A176" s="179" t="s">
        <v>75</v>
      </c>
      <c r="B176" s="185">
        <v>162</v>
      </c>
      <c r="C176" s="61" t="s">
        <v>263</v>
      </c>
      <c r="D176" s="68">
        <v>2429684</v>
      </c>
      <c r="E176" s="59" t="s">
        <v>155</v>
      </c>
      <c r="F176" s="65" t="s">
        <v>156</v>
      </c>
      <c r="G176" s="179">
        <f>VLOOKUP(H176,'шаблон ОКЕИ'!$A$1:$B$81,2,0)</f>
        <v>166</v>
      </c>
      <c r="H176" s="61" t="s">
        <v>242</v>
      </c>
      <c r="I176" s="69">
        <v>0.5</v>
      </c>
      <c r="J176" s="179">
        <v>92435000000</v>
      </c>
      <c r="K176" s="179" t="s">
        <v>1558</v>
      </c>
      <c r="L176" s="57">
        <v>0.04</v>
      </c>
      <c r="M176" s="64" t="s">
        <v>535</v>
      </c>
      <c r="N176" s="179" t="s">
        <v>1026</v>
      </c>
      <c r="O176" s="179" t="s">
        <v>311</v>
      </c>
      <c r="P176" s="179" t="s">
        <v>279</v>
      </c>
    </row>
    <row r="177" spans="1:16" s="27" customFormat="1" ht="45" outlineLevel="1">
      <c r="A177" s="179" t="s">
        <v>75</v>
      </c>
      <c r="B177" s="185">
        <v>163</v>
      </c>
      <c r="C177" s="61" t="s">
        <v>263</v>
      </c>
      <c r="D177" s="70">
        <v>2429983</v>
      </c>
      <c r="E177" s="59" t="s">
        <v>157</v>
      </c>
      <c r="F177" s="59" t="s">
        <v>700</v>
      </c>
      <c r="G177" s="179">
        <f>VLOOKUP(H177,'шаблон ОКЕИ'!$A$1:$B$81,2,0)</f>
        <v>166</v>
      </c>
      <c r="H177" s="61" t="s">
        <v>242</v>
      </c>
      <c r="I177" s="69">
        <v>0.5</v>
      </c>
      <c r="J177" s="179">
        <v>92435000000</v>
      </c>
      <c r="K177" s="179" t="s">
        <v>1558</v>
      </c>
      <c r="L177" s="57">
        <v>0.09</v>
      </c>
      <c r="M177" s="64" t="s">
        <v>535</v>
      </c>
      <c r="N177" s="179" t="s">
        <v>1026</v>
      </c>
      <c r="O177" s="179" t="s">
        <v>311</v>
      </c>
      <c r="P177" s="179" t="s">
        <v>279</v>
      </c>
    </row>
    <row r="178" spans="1:16" s="27" customFormat="1" ht="45" outlineLevel="1">
      <c r="A178" s="179" t="s">
        <v>75</v>
      </c>
      <c r="B178" s="185">
        <v>164</v>
      </c>
      <c r="C178" s="61" t="s">
        <v>263</v>
      </c>
      <c r="D178" s="68">
        <v>2429684</v>
      </c>
      <c r="E178" s="59" t="s">
        <v>158</v>
      </c>
      <c r="F178" s="65" t="s">
        <v>159</v>
      </c>
      <c r="G178" s="179">
        <f>VLOOKUP(H178,'шаблон ОКЕИ'!$A$1:$B$81,2,0)</f>
        <v>166</v>
      </c>
      <c r="H178" s="61" t="s">
        <v>242</v>
      </c>
      <c r="I178" s="69">
        <v>0.5</v>
      </c>
      <c r="J178" s="179">
        <v>92435000000</v>
      </c>
      <c r="K178" s="179" t="s">
        <v>1558</v>
      </c>
      <c r="L178" s="57">
        <v>0.3</v>
      </c>
      <c r="M178" s="64" t="s">
        <v>535</v>
      </c>
      <c r="N178" s="179" t="s">
        <v>1026</v>
      </c>
      <c r="O178" s="179" t="s">
        <v>311</v>
      </c>
      <c r="P178" s="179" t="s">
        <v>279</v>
      </c>
    </row>
    <row r="179" spans="1:16" s="27" customFormat="1" ht="45" outlineLevel="1">
      <c r="A179" s="179" t="s">
        <v>75</v>
      </c>
      <c r="B179" s="185">
        <v>165</v>
      </c>
      <c r="C179" s="61" t="s">
        <v>263</v>
      </c>
      <c r="D179" s="68">
        <v>2429684</v>
      </c>
      <c r="E179" s="59" t="s">
        <v>160</v>
      </c>
      <c r="F179" s="65" t="s">
        <v>701</v>
      </c>
      <c r="G179" s="179">
        <f>VLOOKUP(H179,'шаблон ОКЕИ'!$A$1:$B$81,2,0)</f>
        <v>166</v>
      </c>
      <c r="H179" s="61" t="s">
        <v>242</v>
      </c>
      <c r="I179" s="69">
        <v>1</v>
      </c>
      <c r="J179" s="179">
        <v>92435000000</v>
      </c>
      <c r="K179" s="179" t="s">
        <v>1558</v>
      </c>
      <c r="L179" s="51">
        <v>0.1</v>
      </c>
      <c r="M179" s="64" t="s">
        <v>535</v>
      </c>
      <c r="N179" s="179" t="s">
        <v>1026</v>
      </c>
      <c r="O179" s="179" t="s">
        <v>311</v>
      </c>
      <c r="P179" s="179" t="s">
        <v>279</v>
      </c>
    </row>
    <row r="180" spans="1:16" s="27" customFormat="1" ht="45" outlineLevel="1">
      <c r="A180" s="179" t="s">
        <v>75</v>
      </c>
      <c r="B180" s="185">
        <v>166</v>
      </c>
      <c r="C180" s="61" t="s">
        <v>263</v>
      </c>
      <c r="D180" s="70">
        <v>2429983</v>
      </c>
      <c r="E180" s="59" t="s">
        <v>161</v>
      </c>
      <c r="F180" s="65" t="s">
        <v>702</v>
      </c>
      <c r="G180" s="179">
        <f>VLOOKUP(H180,'шаблон ОКЕИ'!$A$1:$B$81,2,0)</f>
        <v>111</v>
      </c>
      <c r="H180" s="54" t="s">
        <v>369</v>
      </c>
      <c r="I180" s="69">
        <v>1</v>
      </c>
      <c r="J180" s="179">
        <v>92435000000</v>
      </c>
      <c r="K180" s="179" t="s">
        <v>1558</v>
      </c>
      <c r="L180" s="57">
        <v>0.03</v>
      </c>
      <c r="M180" s="64" t="s">
        <v>535</v>
      </c>
      <c r="N180" s="179" t="s">
        <v>1026</v>
      </c>
      <c r="O180" s="179" t="s">
        <v>311</v>
      </c>
      <c r="P180" s="179" t="s">
        <v>279</v>
      </c>
    </row>
    <row r="181" spans="1:16" s="27" customFormat="1" ht="45" outlineLevel="1">
      <c r="A181" s="179"/>
      <c r="B181" s="185">
        <v>167</v>
      </c>
      <c r="C181" s="61" t="s">
        <v>259</v>
      </c>
      <c r="D181" s="68">
        <v>2423858</v>
      </c>
      <c r="E181" s="59" t="s">
        <v>615</v>
      </c>
      <c r="F181" s="65" t="s">
        <v>703</v>
      </c>
      <c r="G181" s="179">
        <f>VLOOKUP(H181,'шаблон ОКЕИ'!$A$1:$B$81,2,0)</f>
        <v>166</v>
      </c>
      <c r="H181" s="61" t="s">
        <v>242</v>
      </c>
      <c r="I181" s="69">
        <v>2</v>
      </c>
      <c r="J181" s="179">
        <v>92435000000</v>
      </c>
      <c r="K181" s="179" t="s">
        <v>1558</v>
      </c>
      <c r="L181" s="57">
        <v>6.04</v>
      </c>
      <c r="M181" s="64" t="s">
        <v>535</v>
      </c>
      <c r="N181" s="179" t="s">
        <v>1026</v>
      </c>
      <c r="O181" s="179" t="s">
        <v>311</v>
      </c>
      <c r="P181" s="179" t="s">
        <v>279</v>
      </c>
    </row>
    <row r="182" spans="1:16" s="27" customFormat="1" ht="45" outlineLevel="1">
      <c r="A182" s="179"/>
      <c r="B182" s="185">
        <v>168</v>
      </c>
      <c r="C182" s="61" t="s">
        <v>263</v>
      </c>
      <c r="D182" s="68">
        <v>2429684</v>
      </c>
      <c r="E182" s="59" t="s">
        <v>162</v>
      </c>
      <c r="F182" s="59" t="s">
        <v>704</v>
      </c>
      <c r="G182" s="179">
        <f>VLOOKUP(H182,'шаблон ОКЕИ'!$A$1:$B$81,2,0)</f>
        <v>166</v>
      </c>
      <c r="H182" s="71" t="s">
        <v>242</v>
      </c>
      <c r="I182" s="69">
        <v>1.1000000000000001</v>
      </c>
      <c r="J182" s="179">
        <v>92435000000</v>
      </c>
      <c r="K182" s="179" t="s">
        <v>1558</v>
      </c>
      <c r="L182" s="57">
        <v>0.2</v>
      </c>
      <c r="M182" s="64" t="s">
        <v>535</v>
      </c>
      <c r="N182" s="179" t="s">
        <v>1026</v>
      </c>
      <c r="O182" s="179" t="s">
        <v>311</v>
      </c>
      <c r="P182" s="179" t="s">
        <v>279</v>
      </c>
    </row>
    <row r="183" spans="1:16" s="27" customFormat="1" ht="45" outlineLevel="1">
      <c r="A183" s="179"/>
      <c r="B183" s="185">
        <v>169</v>
      </c>
      <c r="C183" s="61" t="s">
        <v>263</v>
      </c>
      <c r="D183" s="68">
        <v>2429684</v>
      </c>
      <c r="E183" s="59" t="s">
        <v>163</v>
      </c>
      <c r="F183" s="65" t="s">
        <v>164</v>
      </c>
      <c r="G183" s="179">
        <f>VLOOKUP(H183,'шаблон ОКЕИ'!$A$1:$B$81,2,0)</f>
        <v>166</v>
      </c>
      <c r="H183" s="61" t="s">
        <v>242</v>
      </c>
      <c r="I183" s="69">
        <v>1.6</v>
      </c>
      <c r="J183" s="179">
        <v>92435000000</v>
      </c>
      <c r="K183" s="179" t="s">
        <v>1558</v>
      </c>
      <c r="L183" s="57">
        <v>0.28000000000000003</v>
      </c>
      <c r="M183" s="64" t="s">
        <v>535</v>
      </c>
      <c r="N183" s="179" t="s">
        <v>1026</v>
      </c>
      <c r="O183" s="179" t="s">
        <v>311</v>
      </c>
      <c r="P183" s="179" t="s">
        <v>279</v>
      </c>
    </row>
    <row r="184" spans="1:16" s="27" customFormat="1" ht="45" outlineLevel="1">
      <c r="A184" s="179"/>
      <c r="B184" s="185">
        <v>170</v>
      </c>
      <c r="C184" s="61" t="s">
        <v>263</v>
      </c>
      <c r="D184" s="68">
        <v>2429684</v>
      </c>
      <c r="E184" s="59" t="s">
        <v>165</v>
      </c>
      <c r="F184" s="65" t="s">
        <v>166</v>
      </c>
      <c r="G184" s="179">
        <f>VLOOKUP(H184,'шаблон ОКЕИ'!$A$1:$B$81,2,0)</f>
        <v>166</v>
      </c>
      <c r="H184" s="61" t="s">
        <v>242</v>
      </c>
      <c r="I184" s="69">
        <v>2.4</v>
      </c>
      <c r="J184" s="179">
        <v>92435000000</v>
      </c>
      <c r="K184" s="179" t="s">
        <v>1558</v>
      </c>
      <c r="L184" s="57">
        <v>0.28000000000000003</v>
      </c>
      <c r="M184" s="64" t="s">
        <v>535</v>
      </c>
      <c r="N184" s="179" t="s">
        <v>1026</v>
      </c>
      <c r="O184" s="179" t="s">
        <v>311</v>
      </c>
      <c r="P184" s="179" t="s">
        <v>279</v>
      </c>
    </row>
    <row r="185" spans="1:16" s="27" customFormat="1" ht="45" outlineLevel="1">
      <c r="A185" s="179"/>
      <c r="B185" s="185">
        <v>171</v>
      </c>
      <c r="C185" s="61" t="s">
        <v>263</v>
      </c>
      <c r="D185" s="68">
        <v>2429684</v>
      </c>
      <c r="E185" s="59" t="s">
        <v>167</v>
      </c>
      <c r="F185" s="65" t="s">
        <v>168</v>
      </c>
      <c r="G185" s="179">
        <f>VLOOKUP(H185,'шаблон ОКЕИ'!$A$1:$B$81,2,0)</f>
        <v>166</v>
      </c>
      <c r="H185" s="61" t="s">
        <v>242</v>
      </c>
      <c r="I185" s="69">
        <v>0.5</v>
      </c>
      <c r="J185" s="179">
        <v>92435000000</v>
      </c>
      <c r="K185" s="179" t="s">
        <v>1558</v>
      </c>
      <c r="L185" s="57">
        <v>0.12</v>
      </c>
      <c r="M185" s="64" t="s">
        <v>535</v>
      </c>
      <c r="N185" s="179" t="s">
        <v>1026</v>
      </c>
      <c r="O185" s="179" t="s">
        <v>311</v>
      </c>
      <c r="P185" s="179" t="s">
        <v>279</v>
      </c>
    </row>
    <row r="186" spans="1:16" s="27" customFormat="1" ht="45" outlineLevel="1">
      <c r="A186" s="179"/>
      <c r="B186" s="185">
        <v>172</v>
      </c>
      <c r="C186" s="61" t="s">
        <v>263</v>
      </c>
      <c r="D186" s="68">
        <v>2429684</v>
      </c>
      <c r="E186" s="59" t="s">
        <v>169</v>
      </c>
      <c r="F186" s="65" t="s">
        <v>308</v>
      </c>
      <c r="G186" s="179">
        <f>VLOOKUP(H186,'шаблон ОКЕИ'!$A$1:$B$81,2,0)</f>
        <v>166</v>
      </c>
      <c r="H186" s="61" t="s">
        <v>242</v>
      </c>
      <c r="I186" s="69">
        <v>1.2</v>
      </c>
      <c r="J186" s="179">
        <v>92435000000</v>
      </c>
      <c r="K186" s="179" t="s">
        <v>1558</v>
      </c>
      <c r="L186" s="57">
        <v>0.12</v>
      </c>
      <c r="M186" s="64" t="s">
        <v>535</v>
      </c>
      <c r="N186" s="179" t="s">
        <v>1026</v>
      </c>
      <c r="O186" s="179" t="s">
        <v>311</v>
      </c>
      <c r="P186" s="179" t="s">
        <v>279</v>
      </c>
    </row>
    <row r="187" spans="1:16" s="27" customFormat="1" ht="45" outlineLevel="1">
      <c r="A187" s="179"/>
      <c r="B187" s="185">
        <v>173</v>
      </c>
      <c r="C187" s="61" t="s">
        <v>263</v>
      </c>
      <c r="D187" s="70">
        <v>2423921</v>
      </c>
      <c r="E187" s="59" t="s">
        <v>616</v>
      </c>
      <c r="F187" s="59" t="s">
        <v>705</v>
      </c>
      <c r="G187" s="179">
        <f>VLOOKUP(H187,'шаблон ОКЕИ'!$A$1:$B$81,2,0)</f>
        <v>778</v>
      </c>
      <c r="H187" s="71" t="s">
        <v>83</v>
      </c>
      <c r="I187" s="69">
        <v>2</v>
      </c>
      <c r="J187" s="179">
        <v>92435000000</v>
      </c>
      <c r="K187" s="179" t="s">
        <v>1558</v>
      </c>
      <c r="L187" s="57">
        <v>3.4</v>
      </c>
      <c r="M187" s="64" t="s">
        <v>535</v>
      </c>
      <c r="N187" s="179" t="s">
        <v>1026</v>
      </c>
      <c r="O187" s="179" t="s">
        <v>311</v>
      </c>
      <c r="P187" s="179" t="s">
        <v>279</v>
      </c>
    </row>
    <row r="188" spans="1:16" s="27" customFormat="1" ht="45" outlineLevel="1">
      <c r="A188" s="179"/>
      <c r="B188" s="185">
        <v>174</v>
      </c>
      <c r="C188" s="61" t="s">
        <v>263</v>
      </c>
      <c r="D188" s="68">
        <v>2429684</v>
      </c>
      <c r="E188" s="59" t="s">
        <v>170</v>
      </c>
      <c r="F188" s="65" t="s">
        <v>706</v>
      </c>
      <c r="G188" s="179">
        <f>VLOOKUP(H188,'шаблон ОКЕИ'!$A$1:$B$81,2,0)</f>
        <v>166</v>
      </c>
      <c r="H188" s="61" t="s">
        <v>242</v>
      </c>
      <c r="I188" s="69">
        <v>1</v>
      </c>
      <c r="J188" s="179">
        <v>92435000000</v>
      </c>
      <c r="K188" s="179" t="s">
        <v>1558</v>
      </c>
      <c r="L188" s="57" t="s">
        <v>725</v>
      </c>
      <c r="M188" s="64" t="s">
        <v>535</v>
      </c>
      <c r="N188" s="179" t="s">
        <v>1026</v>
      </c>
      <c r="O188" s="179" t="s">
        <v>311</v>
      </c>
      <c r="P188" s="179" t="s">
        <v>279</v>
      </c>
    </row>
    <row r="189" spans="1:16" s="27" customFormat="1" ht="45" outlineLevel="1">
      <c r="A189" s="179"/>
      <c r="B189" s="185">
        <v>175</v>
      </c>
      <c r="C189" s="61" t="s">
        <v>263</v>
      </c>
      <c r="D189" s="68">
        <v>2429684</v>
      </c>
      <c r="E189" s="59" t="s">
        <v>171</v>
      </c>
      <c r="F189" s="65" t="s">
        <v>308</v>
      </c>
      <c r="G189" s="179">
        <f>VLOOKUP(H189,'шаблон ОКЕИ'!$A$1:$B$81,2,0)</f>
        <v>166</v>
      </c>
      <c r="H189" s="61" t="s">
        <v>242</v>
      </c>
      <c r="I189" s="69">
        <v>2</v>
      </c>
      <c r="J189" s="179">
        <v>92435000000</v>
      </c>
      <c r="K189" s="179" t="s">
        <v>1558</v>
      </c>
      <c r="L189" s="57">
        <v>2.6</v>
      </c>
      <c r="M189" s="64" t="s">
        <v>535</v>
      </c>
      <c r="N189" s="179" t="s">
        <v>1026</v>
      </c>
      <c r="O189" s="179" t="s">
        <v>311</v>
      </c>
      <c r="P189" s="179" t="s">
        <v>279</v>
      </c>
    </row>
    <row r="190" spans="1:16" s="27" customFormat="1" ht="45" outlineLevel="1">
      <c r="A190" s="179"/>
      <c r="B190" s="185">
        <v>176</v>
      </c>
      <c r="C190" s="61" t="s">
        <v>263</v>
      </c>
      <c r="D190" s="68">
        <v>2429684</v>
      </c>
      <c r="E190" s="59" t="s">
        <v>172</v>
      </c>
      <c r="F190" s="65" t="s">
        <v>112</v>
      </c>
      <c r="G190" s="179">
        <f>VLOOKUP(H190,'шаблон ОКЕИ'!$A$1:$B$81,2,0)</f>
        <v>166</v>
      </c>
      <c r="H190" s="61" t="s">
        <v>242</v>
      </c>
      <c r="I190" s="69">
        <v>1</v>
      </c>
      <c r="J190" s="179">
        <v>92435000000</v>
      </c>
      <c r="K190" s="179" t="s">
        <v>1558</v>
      </c>
      <c r="L190" s="57">
        <v>0.05</v>
      </c>
      <c r="M190" s="64" t="s">
        <v>535</v>
      </c>
      <c r="N190" s="179" t="s">
        <v>1026</v>
      </c>
      <c r="O190" s="179" t="s">
        <v>311</v>
      </c>
      <c r="P190" s="179" t="s">
        <v>279</v>
      </c>
    </row>
    <row r="191" spans="1:16" s="27" customFormat="1" ht="45" outlineLevel="1">
      <c r="A191" s="179"/>
      <c r="B191" s="185">
        <v>177</v>
      </c>
      <c r="C191" s="61" t="s">
        <v>263</v>
      </c>
      <c r="D191" s="68">
        <v>2429684</v>
      </c>
      <c r="E191" s="59" t="s">
        <v>173</v>
      </c>
      <c r="F191" s="65" t="s">
        <v>308</v>
      </c>
      <c r="G191" s="179">
        <f>VLOOKUP(H191,'шаблон ОКЕИ'!$A$1:$B$81,2,0)</f>
        <v>166</v>
      </c>
      <c r="H191" s="61" t="s">
        <v>242</v>
      </c>
      <c r="I191" s="69">
        <v>0.5</v>
      </c>
      <c r="J191" s="179">
        <v>92435000000</v>
      </c>
      <c r="K191" s="179" t="s">
        <v>1558</v>
      </c>
      <c r="L191" s="57">
        <v>3.43</v>
      </c>
      <c r="M191" s="64" t="s">
        <v>535</v>
      </c>
      <c r="N191" s="179" t="s">
        <v>1026</v>
      </c>
      <c r="O191" s="179" t="s">
        <v>311</v>
      </c>
      <c r="P191" s="179" t="s">
        <v>279</v>
      </c>
    </row>
    <row r="192" spans="1:16" s="27" customFormat="1" ht="45" outlineLevel="1">
      <c r="A192" s="179"/>
      <c r="B192" s="185">
        <v>178</v>
      </c>
      <c r="C192" s="61" t="s">
        <v>263</v>
      </c>
      <c r="D192" s="68">
        <v>2429684</v>
      </c>
      <c r="E192" s="59" t="s">
        <v>174</v>
      </c>
      <c r="F192" s="65" t="s">
        <v>308</v>
      </c>
      <c r="G192" s="179">
        <f>VLOOKUP(H192,'шаблон ОКЕИ'!$A$1:$B$81,2,0)</f>
        <v>166</v>
      </c>
      <c r="H192" s="71" t="s">
        <v>242</v>
      </c>
      <c r="I192" s="69">
        <v>0.2</v>
      </c>
      <c r="J192" s="179">
        <v>92435000000</v>
      </c>
      <c r="K192" s="179" t="s">
        <v>1558</v>
      </c>
      <c r="L192" s="57">
        <v>7.16</v>
      </c>
      <c r="M192" s="64" t="s">
        <v>535</v>
      </c>
      <c r="N192" s="179" t="s">
        <v>1026</v>
      </c>
      <c r="O192" s="179" t="s">
        <v>311</v>
      </c>
      <c r="P192" s="179" t="s">
        <v>279</v>
      </c>
    </row>
    <row r="193" spans="1:16" s="27" customFormat="1" ht="45" outlineLevel="1">
      <c r="A193" s="179"/>
      <c r="B193" s="185">
        <v>179</v>
      </c>
      <c r="C193" s="61" t="s">
        <v>263</v>
      </c>
      <c r="D193" s="68">
        <v>2429684</v>
      </c>
      <c r="E193" s="59" t="s">
        <v>617</v>
      </c>
      <c r="F193" s="65" t="s">
        <v>707</v>
      </c>
      <c r="G193" s="179">
        <f>VLOOKUP(H193,'шаблон ОКЕИ'!$A$1:$B$81,2,0)</f>
        <v>166</v>
      </c>
      <c r="H193" s="61" t="s">
        <v>242</v>
      </c>
      <c r="I193" s="69">
        <v>0.1</v>
      </c>
      <c r="J193" s="179">
        <v>92435000000</v>
      </c>
      <c r="K193" s="179" t="s">
        <v>1558</v>
      </c>
      <c r="L193" s="57">
        <v>0.34</v>
      </c>
      <c r="M193" s="64" t="s">
        <v>535</v>
      </c>
      <c r="N193" s="179" t="s">
        <v>1026</v>
      </c>
      <c r="O193" s="179" t="s">
        <v>311</v>
      </c>
      <c r="P193" s="179" t="s">
        <v>279</v>
      </c>
    </row>
    <row r="194" spans="1:16" s="27" customFormat="1" ht="45" outlineLevel="1">
      <c r="A194" s="179"/>
      <c r="B194" s="185">
        <v>180</v>
      </c>
      <c r="C194" s="61" t="s">
        <v>263</v>
      </c>
      <c r="D194" s="70">
        <v>2423858</v>
      </c>
      <c r="E194" s="59" t="s">
        <v>618</v>
      </c>
      <c r="F194" s="65" t="s">
        <v>308</v>
      </c>
      <c r="G194" s="179">
        <f>VLOOKUP(H194,'шаблон ОКЕИ'!$A$1:$B$81,2,0)</f>
        <v>166</v>
      </c>
      <c r="H194" s="61" t="s">
        <v>242</v>
      </c>
      <c r="I194" s="69">
        <v>1</v>
      </c>
      <c r="J194" s="179">
        <v>92435000000</v>
      </c>
      <c r="K194" s="179" t="s">
        <v>1558</v>
      </c>
      <c r="L194" s="57">
        <v>1.05</v>
      </c>
      <c r="M194" s="64" t="s">
        <v>535</v>
      </c>
      <c r="N194" s="179" t="s">
        <v>1026</v>
      </c>
      <c r="O194" s="179" t="s">
        <v>311</v>
      </c>
      <c r="P194" s="179" t="s">
        <v>279</v>
      </c>
    </row>
    <row r="195" spans="1:16" s="27" customFormat="1" ht="45" outlineLevel="1">
      <c r="A195" s="179"/>
      <c r="B195" s="185">
        <v>181</v>
      </c>
      <c r="C195" s="61" t="s">
        <v>263</v>
      </c>
      <c r="D195" s="68">
        <v>2429684</v>
      </c>
      <c r="E195" s="59" t="s">
        <v>619</v>
      </c>
      <c r="F195" s="65" t="s">
        <v>708</v>
      </c>
      <c r="G195" s="179">
        <f>VLOOKUP(H195,'шаблон ОКЕИ'!$A$1:$B$81,2,0)</f>
        <v>166</v>
      </c>
      <c r="H195" s="61" t="s">
        <v>242</v>
      </c>
      <c r="I195" s="69">
        <v>1</v>
      </c>
      <c r="J195" s="179">
        <v>92435000000</v>
      </c>
      <c r="K195" s="179" t="s">
        <v>1558</v>
      </c>
      <c r="L195" s="57">
        <v>0.23</v>
      </c>
      <c r="M195" s="64" t="s">
        <v>535</v>
      </c>
      <c r="N195" s="179" t="s">
        <v>1026</v>
      </c>
      <c r="O195" s="179" t="s">
        <v>311</v>
      </c>
      <c r="P195" s="179" t="s">
        <v>279</v>
      </c>
    </row>
    <row r="196" spans="1:16" s="27" customFormat="1" ht="45" outlineLevel="1">
      <c r="A196" s="179"/>
      <c r="B196" s="185">
        <v>182</v>
      </c>
      <c r="C196" s="61" t="s">
        <v>263</v>
      </c>
      <c r="D196" s="68">
        <v>2429684</v>
      </c>
      <c r="E196" s="59" t="s">
        <v>620</v>
      </c>
      <c r="F196" s="65" t="s">
        <v>709</v>
      </c>
      <c r="G196" s="179">
        <f>VLOOKUP(H196,'шаблон ОКЕИ'!$A$1:$B$81,2,0)</f>
        <v>112</v>
      </c>
      <c r="H196" s="71" t="s">
        <v>2</v>
      </c>
      <c r="I196" s="69">
        <v>1</v>
      </c>
      <c r="J196" s="179">
        <v>92435000000</v>
      </c>
      <c r="K196" s="179" t="s">
        <v>1558</v>
      </c>
      <c r="L196" s="57">
        <v>0.45</v>
      </c>
      <c r="M196" s="64" t="s">
        <v>535</v>
      </c>
      <c r="N196" s="179" t="s">
        <v>1026</v>
      </c>
      <c r="O196" s="179" t="s">
        <v>311</v>
      </c>
      <c r="P196" s="179" t="s">
        <v>279</v>
      </c>
    </row>
    <row r="197" spans="1:16" s="27" customFormat="1" ht="45" outlineLevel="1">
      <c r="A197" s="179"/>
      <c r="B197" s="185">
        <v>183</v>
      </c>
      <c r="C197" s="61" t="s">
        <v>263</v>
      </c>
      <c r="D197" s="68">
        <v>2429684</v>
      </c>
      <c r="E197" s="59" t="s">
        <v>621</v>
      </c>
      <c r="F197" s="65" t="s">
        <v>710</v>
      </c>
      <c r="G197" s="179">
        <f>VLOOKUP(H197,'шаблон ОКЕИ'!$A$1:$B$81,2,0)</f>
        <v>166</v>
      </c>
      <c r="H197" s="61" t="s">
        <v>242</v>
      </c>
      <c r="I197" s="69">
        <v>0.05</v>
      </c>
      <c r="J197" s="179">
        <v>92435000000</v>
      </c>
      <c r="K197" s="179" t="s">
        <v>1558</v>
      </c>
      <c r="L197" s="57">
        <v>0.2</v>
      </c>
      <c r="M197" s="64" t="s">
        <v>535</v>
      </c>
      <c r="N197" s="179" t="s">
        <v>1026</v>
      </c>
      <c r="O197" s="179" t="s">
        <v>311</v>
      </c>
      <c r="P197" s="179" t="s">
        <v>279</v>
      </c>
    </row>
    <row r="198" spans="1:16" s="27" customFormat="1" ht="45" outlineLevel="1">
      <c r="A198" s="179"/>
      <c r="B198" s="185">
        <v>184</v>
      </c>
      <c r="C198" s="61" t="s">
        <v>263</v>
      </c>
      <c r="D198" s="68">
        <v>2429684</v>
      </c>
      <c r="E198" s="59" t="s">
        <v>622</v>
      </c>
      <c r="F198" s="65" t="s">
        <v>711</v>
      </c>
      <c r="G198" s="179">
        <f>VLOOKUP(H198,'шаблон ОКЕИ'!$A$1:$B$81,2,0)</f>
        <v>166</v>
      </c>
      <c r="H198" s="61" t="s">
        <v>242</v>
      </c>
      <c r="I198" s="69">
        <v>0.1</v>
      </c>
      <c r="J198" s="179">
        <v>92435000000</v>
      </c>
      <c r="K198" s="179" t="s">
        <v>1558</v>
      </c>
      <c r="L198" s="57">
        <v>0.45</v>
      </c>
      <c r="M198" s="64" t="s">
        <v>535</v>
      </c>
      <c r="N198" s="179" t="s">
        <v>1026</v>
      </c>
      <c r="O198" s="179" t="s">
        <v>311</v>
      </c>
      <c r="P198" s="179" t="s">
        <v>279</v>
      </c>
    </row>
    <row r="199" spans="1:16" s="27" customFormat="1" ht="45" outlineLevel="1">
      <c r="A199" s="179"/>
      <c r="B199" s="185">
        <v>185</v>
      </c>
      <c r="C199" s="61" t="s">
        <v>263</v>
      </c>
      <c r="D199" s="68">
        <v>2429684</v>
      </c>
      <c r="E199" s="59" t="s">
        <v>623</v>
      </c>
      <c r="F199" s="65" t="s">
        <v>712</v>
      </c>
      <c r="G199" s="179">
        <f>VLOOKUP(H199,'шаблон ОКЕИ'!$A$1:$B$81,2,0)</f>
        <v>166</v>
      </c>
      <c r="H199" s="61" t="s">
        <v>242</v>
      </c>
      <c r="I199" s="69">
        <v>1</v>
      </c>
      <c r="J199" s="179">
        <v>92435000000</v>
      </c>
      <c r="K199" s="179" t="s">
        <v>1558</v>
      </c>
      <c r="L199" s="57">
        <v>0.7</v>
      </c>
      <c r="M199" s="64" t="s">
        <v>535</v>
      </c>
      <c r="N199" s="179" t="s">
        <v>1026</v>
      </c>
      <c r="O199" s="179" t="s">
        <v>311</v>
      </c>
      <c r="P199" s="179" t="s">
        <v>279</v>
      </c>
    </row>
    <row r="200" spans="1:16" s="27" customFormat="1" ht="45" outlineLevel="1">
      <c r="A200" s="179"/>
      <c r="B200" s="185">
        <v>186</v>
      </c>
      <c r="C200" s="61" t="s">
        <v>263</v>
      </c>
      <c r="D200" s="70">
        <v>2429484</v>
      </c>
      <c r="E200" s="59" t="s">
        <v>624</v>
      </c>
      <c r="F200" s="72" t="s">
        <v>308</v>
      </c>
      <c r="G200" s="179">
        <f>VLOOKUP(H200,'шаблон ОКЕИ'!$A$1:$B$81,2,0)</f>
        <v>166</v>
      </c>
      <c r="H200" s="61" t="s">
        <v>242</v>
      </c>
      <c r="I200" s="71">
        <v>0.05</v>
      </c>
      <c r="J200" s="179">
        <v>92435000000</v>
      </c>
      <c r="K200" s="179" t="s">
        <v>1558</v>
      </c>
      <c r="L200" s="57">
        <v>0.01</v>
      </c>
      <c r="M200" s="64" t="s">
        <v>535</v>
      </c>
      <c r="N200" s="179" t="s">
        <v>1026</v>
      </c>
      <c r="O200" s="179" t="s">
        <v>311</v>
      </c>
      <c r="P200" s="179" t="s">
        <v>279</v>
      </c>
    </row>
    <row r="201" spans="1:16" s="27" customFormat="1" ht="45" outlineLevel="1">
      <c r="A201" s="179"/>
      <c r="B201" s="185">
        <v>187</v>
      </c>
      <c r="C201" s="61" t="s">
        <v>263</v>
      </c>
      <c r="D201" s="70">
        <v>2423854</v>
      </c>
      <c r="E201" s="59" t="s">
        <v>625</v>
      </c>
      <c r="F201" s="65" t="s">
        <v>308</v>
      </c>
      <c r="G201" s="179">
        <f>VLOOKUP(H201,'шаблон ОКЕИ'!$A$1:$B$81,2,0)</f>
        <v>166</v>
      </c>
      <c r="H201" s="71" t="s">
        <v>242</v>
      </c>
      <c r="I201" s="69">
        <v>0.05</v>
      </c>
      <c r="J201" s="179">
        <v>92435000000</v>
      </c>
      <c r="K201" s="179" t="s">
        <v>1558</v>
      </c>
      <c r="L201" s="57">
        <v>1.71</v>
      </c>
      <c r="M201" s="64" t="s">
        <v>535</v>
      </c>
      <c r="N201" s="179" t="s">
        <v>1026</v>
      </c>
      <c r="O201" s="179" t="s">
        <v>311</v>
      </c>
      <c r="P201" s="179" t="s">
        <v>279</v>
      </c>
    </row>
    <row r="202" spans="1:16" s="27" customFormat="1" ht="45" outlineLevel="1">
      <c r="A202" s="179"/>
      <c r="B202" s="185">
        <v>188</v>
      </c>
      <c r="C202" s="61" t="s">
        <v>263</v>
      </c>
      <c r="D202" s="70">
        <v>2423854</v>
      </c>
      <c r="E202" s="59" t="s">
        <v>626</v>
      </c>
      <c r="F202" s="59" t="s">
        <v>308</v>
      </c>
      <c r="G202" s="179">
        <f>VLOOKUP(H202,'шаблон ОКЕИ'!$A$1:$B$81,2,0)</f>
        <v>166</v>
      </c>
      <c r="H202" s="61" t="s">
        <v>242</v>
      </c>
      <c r="I202" s="69">
        <v>1</v>
      </c>
      <c r="J202" s="179">
        <v>92435000000</v>
      </c>
      <c r="K202" s="179" t="s">
        <v>1558</v>
      </c>
      <c r="L202" s="57">
        <v>0.18</v>
      </c>
      <c r="M202" s="64" t="s">
        <v>535</v>
      </c>
      <c r="N202" s="179" t="s">
        <v>1026</v>
      </c>
      <c r="O202" s="179" t="s">
        <v>311</v>
      </c>
      <c r="P202" s="179" t="s">
        <v>279</v>
      </c>
    </row>
    <row r="203" spans="1:16" s="27" customFormat="1" ht="45" outlineLevel="1">
      <c r="A203" s="179"/>
      <c r="B203" s="185">
        <v>189</v>
      </c>
      <c r="C203" s="61" t="s">
        <v>263</v>
      </c>
      <c r="D203" s="70">
        <v>2423858</v>
      </c>
      <c r="E203" s="59" t="s">
        <v>627</v>
      </c>
      <c r="F203" s="59" t="s">
        <v>713</v>
      </c>
      <c r="G203" s="179">
        <f>VLOOKUP(H203,'шаблон ОКЕИ'!$A$1:$B$81,2,0)</f>
        <v>166</v>
      </c>
      <c r="H203" s="61" t="s">
        <v>242</v>
      </c>
      <c r="I203" s="69">
        <v>1</v>
      </c>
      <c r="J203" s="179">
        <v>92435000000</v>
      </c>
      <c r="K203" s="179" t="s">
        <v>1558</v>
      </c>
      <c r="L203" s="57">
        <v>0.15</v>
      </c>
      <c r="M203" s="64" t="s">
        <v>535</v>
      </c>
      <c r="N203" s="179" t="s">
        <v>1026</v>
      </c>
      <c r="O203" s="179" t="s">
        <v>311</v>
      </c>
      <c r="P203" s="179" t="s">
        <v>279</v>
      </c>
    </row>
    <row r="204" spans="1:16" s="27" customFormat="1" ht="45" outlineLevel="1">
      <c r="A204" s="179"/>
      <c r="B204" s="185">
        <v>190</v>
      </c>
      <c r="C204" s="61" t="s">
        <v>263</v>
      </c>
      <c r="D204" s="70">
        <v>2423854</v>
      </c>
      <c r="E204" s="59" t="s">
        <v>628</v>
      </c>
      <c r="F204" s="59" t="s">
        <v>308</v>
      </c>
      <c r="G204" s="179">
        <f>VLOOKUP(H204,'шаблон ОКЕИ'!$A$1:$B$81,2,0)</f>
        <v>166</v>
      </c>
      <c r="H204" s="61" t="s">
        <v>242</v>
      </c>
      <c r="I204" s="69">
        <v>1</v>
      </c>
      <c r="J204" s="179">
        <v>92435000000</v>
      </c>
      <c r="K204" s="179" t="s">
        <v>1558</v>
      </c>
      <c r="L204" s="57">
        <v>0.05</v>
      </c>
      <c r="M204" s="64" t="s">
        <v>535</v>
      </c>
      <c r="N204" s="179" t="s">
        <v>1026</v>
      </c>
      <c r="O204" s="179" t="s">
        <v>311</v>
      </c>
      <c r="P204" s="179" t="s">
        <v>279</v>
      </c>
    </row>
    <row r="205" spans="1:16" s="27" customFormat="1" ht="45" outlineLevel="1">
      <c r="A205" s="179"/>
      <c r="B205" s="185">
        <v>191</v>
      </c>
      <c r="C205" s="61" t="s">
        <v>259</v>
      </c>
      <c r="D205" s="70">
        <v>2423854</v>
      </c>
      <c r="E205" s="59" t="s">
        <v>629</v>
      </c>
      <c r="F205" s="59" t="s">
        <v>714</v>
      </c>
      <c r="G205" s="179">
        <f>VLOOKUP(H205,'шаблон ОКЕИ'!$A$1:$B$81,2,0)</f>
        <v>166</v>
      </c>
      <c r="H205" s="61" t="s">
        <v>242</v>
      </c>
      <c r="I205" s="69">
        <v>1</v>
      </c>
      <c r="J205" s="179">
        <v>92435000000</v>
      </c>
      <c r="K205" s="179" t="s">
        <v>1558</v>
      </c>
      <c r="L205" s="57">
        <v>2.4900000000000002</v>
      </c>
      <c r="M205" s="64" t="s">
        <v>535</v>
      </c>
      <c r="N205" s="179" t="s">
        <v>1026</v>
      </c>
      <c r="O205" s="179" t="s">
        <v>311</v>
      </c>
      <c r="P205" s="179" t="s">
        <v>279</v>
      </c>
    </row>
    <row r="206" spans="1:16" s="27" customFormat="1" ht="45" outlineLevel="1">
      <c r="A206" s="179"/>
      <c r="B206" s="185">
        <v>192</v>
      </c>
      <c r="C206" s="61" t="s">
        <v>263</v>
      </c>
      <c r="D206" s="70">
        <v>2423854</v>
      </c>
      <c r="E206" s="59" t="s">
        <v>630</v>
      </c>
      <c r="F206" s="65" t="s">
        <v>715</v>
      </c>
      <c r="G206" s="179">
        <f>VLOOKUP(H206,'шаблон ОКЕИ'!$A$1:$B$81,2,0)</f>
        <v>166</v>
      </c>
      <c r="H206" s="61" t="s">
        <v>242</v>
      </c>
      <c r="I206" s="69">
        <v>2</v>
      </c>
      <c r="J206" s="179">
        <v>92435000000</v>
      </c>
      <c r="K206" s="179" t="s">
        <v>1558</v>
      </c>
      <c r="L206" s="57">
        <v>1.32</v>
      </c>
      <c r="M206" s="64" t="s">
        <v>535</v>
      </c>
      <c r="N206" s="179" t="s">
        <v>1026</v>
      </c>
      <c r="O206" s="179" t="s">
        <v>311</v>
      </c>
      <c r="P206" s="179" t="s">
        <v>279</v>
      </c>
    </row>
    <row r="207" spans="1:16" s="27" customFormat="1" ht="45" outlineLevel="1">
      <c r="A207" s="179"/>
      <c r="B207" s="185">
        <v>193</v>
      </c>
      <c r="C207" s="61" t="s">
        <v>263</v>
      </c>
      <c r="D207" s="70">
        <v>2423854</v>
      </c>
      <c r="E207" s="59" t="s">
        <v>631</v>
      </c>
      <c r="F207" s="59" t="s">
        <v>716</v>
      </c>
      <c r="G207" s="179">
        <f>VLOOKUP(H207,'шаблон ОКЕИ'!$A$1:$B$81,2,0)</f>
        <v>778</v>
      </c>
      <c r="H207" s="61" t="s">
        <v>83</v>
      </c>
      <c r="I207" s="69">
        <v>1</v>
      </c>
      <c r="J207" s="179">
        <v>92435000000</v>
      </c>
      <c r="K207" s="179" t="s">
        <v>1558</v>
      </c>
      <c r="L207" s="57" t="s">
        <v>726</v>
      </c>
      <c r="M207" s="64" t="s">
        <v>535</v>
      </c>
      <c r="N207" s="179" t="s">
        <v>1026</v>
      </c>
      <c r="O207" s="179" t="s">
        <v>311</v>
      </c>
      <c r="P207" s="179" t="s">
        <v>279</v>
      </c>
    </row>
    <row r="208" spans="1:16" s="27" customFormat="1" ht="45" outlineLevel="1">
      <c r="A208" s="179"/>
      <c r="B208" s="185">
        <v>194</v>
      </c>
      <c r="C208" s="61" t="s">
        <v>263</v>
      </c>
      <c r="D208" s="70">
        <v>2423854</v>
      </c>
      <c r="E208" s="59" t="s">
        <v>632</v>
      </c>
      <c r="F208" s="65" t="s">
        <v>660</v>
      </c>
      <c r="G208" s="179">
        <f>VLOOKUP(H208,'шаблон ОКЕИ'!$A$1:$B$81,2,0)</f>
        <v>796</v>
      </c>
      <c r="H208" s="61" t="s">
        <v>52</v>
      </c>
      <c r="I208" s="69">
        <v>4</v>
      </c>
      <c r="J208" s="179">
        <v>92435000000</v>
      </c>
      <c r="K208" s="179" t="s">
        <v>1558</v>
      </c>
      <c r="L208" s="57">
        <v>0.3</v>
      </c>
      <c r="M208" s="64" t="s">
        <v>535</v>
      </c>
      <c r="N208" s="179" t="s">
        <v>1026</v>
      </c>
      <c r="O208" s="179" t="s">
        <v>311</v>
      </c>
      <c r="P208" s="179" t="s">
        <v>279</v>
      </c>
    </row>
    <row r="209" spans="1:16" s="27" customFormat="1" ht="45" outlineLevel="1">
      <c r="A209" s="179"/>
      <c r="B209" s="185">
        <v>195</v>
      </c>
      <c r="C209" s="61" t="s">
        <v>263</v>
      </c>
      <c r="D209" s="70">
        <v>2423854</v>
      </c>
      <c r="E209" s="59" t="s">
        <v>633</v>
      </c>
      <c r="F209" s="59" t="s">
        <v>717</v>
      </c>
      <c r="G209" s="179">
        <f>VLOOKUP(H209,'шаблон ОКЕИ'!$A$1:$B$81,2,0)</f>
        <v>166</v>
      </c>
      <c r="H209" s="61" t="s">
        <v>242</v>
      </c>
      <c r="I209" s="69">
        <v>1</v>
      </c>
      <c r="J209" s="179">
        <v>92435000000</v>
      </c>
      <c r="K209" s="179" t="s">
        <v>1558</v>
      </c>
      <c r="L209" s="57">
        <v>0.2</v>
      </c>
      <c r="M209" s="64" t="s">
        <v>535</v>
      </c>
      <c r="N209" s="179" t="s">
        <v>1026</v>
      </c>
      <c r="O209" s="179" t="s">
        <v>311</v>
      </c>
      <c r="P209" s="179" t="s">
        <v>279</v>
      </c>
    </row>
    <row r="210" spans="1:16" s="27" customFormat="1" ht="45" outlineLevel="1">
      <c r="A210" s="179"/>
      <c r="B210" s="185">
        <v>196</v>
      </c>
      <c r="C210" s="61" t="s">
        <v>263</v>
      </c>
      <c r="D210" s="70">
        <v>2423854</v>
      </c>
      <c r="E210" s="59" t="s">
        <v>634</v>
      </c>
      <c r="F210" s="65" t="s">
        <v>308</v>
      </c>
      <c r="G210" s="179">
        <f>VLOOKUP(H210,'шаблон ОКЕИ'!$A$1:$B$81,2,0)</f>
        <v>166</v>
      </c>
      <c r="H210" s="61" t="s">
        <v>242</v>
      </c>
      <c r="I210" s="69">
        <v>0.1</v>
      </c>
      <c r="J210" s="179">
        <v>92435000000</v>
      </c>
      <c r="K210" s="179" t="s">
        <v>1558</v>
      </c>
      <c r="L210" s="57">
        <v>3.3</v>
      </c>
      <c r="M210" s="64" t="s">
        <v>535</v>
      </c>
      <c r="N210" s="179" t="s">
        <v>1026</v>
      </c>
      <c r="O210" s="179" t="s">
        <v>311</v>
      </c>
      <c r="P210" s="179" t="s">
        <v>279</v>
      </c>
    </row>
    <row r="211" spans="1:16" s="27" customFormat="1" ht="45" outlineLevel="1">
      <c r="A211" s="179"/>
      <c r="B211" s="185">
        <v>197</v>
      </c>
      <c r="C211" s="61" t="s">
        <v>263</v>
      </c>
      <c r="D211" s="70">
        <v>2423854</v>
      </c>
      <c r="E211" s="59" t="s">
        <v>635</v>
      </c>
      <c r="F211" s="65" t="s">
        <v>308</v>
      </c>
      <c r="G211" s="179">
        <f>VLOOKUP(H211,'шаблон ОКЕИ'!$A$1:$B$81,2,0)</f>
        <v>166</v>
      </c>
      <c r="H211" s="61" t="s">
        <v>242</v>
      </c>
      <c r="I211" s="69">
        <v>0.5</v>
      </c>
      <c r="J211" s="179">
        <v>92435000000</v>
      </c>
      <c r="K211" s="179" t="s">
        <v>1558</v>
      </c>
      <c r="L211" s="57">
        <v>0.2</v>
      </c>
      <c r="M211" s="64" t="s">
        <v>535</v>
      </c>
      <c r="N211" s="179" t="s">
        <v>1026</v>
      </c>
      <c r="O211" s="179" t="s">
        <v>311</v>
      </c>
      <c r="P211" s="179" t="s">
        <v>279</v>
      </c>
    </row>
    <row r="212" spans="1:16" s="27" customFormat="1" ht="45" outlineLevel="1">
      <c r="A212" s="179"/>
      <c r="B212" s="185">
        <v>198</v>
      </c>
      <c r="C212" s="61" t="s">
        <v>263</v>
      </c>
      <c r="D212" s="70">
        <v>2423854</v>
      </c>
      <c r="E212" s="59" t="s">
        <v>636</v>
      </c>
      <c r="F212" s="65" t="s">
        <v>308</v>
      </c>
      <c r="G212" s="179">
        <f>VLOOKUP(H212,'шаблон ОКЕИ'!$A$1:$B$81,2,0)</f>
        <v>166</v>
      </c>
      <c r="H212" s="61" t="s">
        <v>242</v>
      </c>
      <c r="I212" s="69">
        <v>0.5</v>
      </c>
      <c r="J212" s="179">
        <v>92435000000</v>
      </c>
      <c r="K212" s="179" t="s">
        <v>1558</v>
      </c>
      <c r="L212" s="57">
        <v>0.6</v>
      </c>
      <c r="M212" s="64" t="s">
        <v>535</v>
      </c>
      <c r="N212" s="179" t="s">
        <v>1026</v>
      </c>
      <c r="O212" s="179" t="s">
        <v>311</v>
      </c>
      <c r="P212" s="179" t="s">
        <v>279</v>
      </c>
    </row>
    <row r="213" spans="1:16" s="27" customFormat="1" ht="45" outlineLevel="1">
      <c r="A213" s="179"/>
      <c r="B213" s="185">
        <v>199</v>
      </c>
      <c r="C213" s="61" t="s">
        <v>263</v>
      </c>
      <c r="D213" s="70">
        <v>2423854</v>
      </c>
      <c r="E213" s="59" t="s">
        <v>278</v>
      </c>
      <c r="F213" s="65" t="s">
        <v>718</v>
      </c>
      <c r="G213" s="179">
        <f>VLOOKUP(H213,'шаблон ОКЕИ'!$A$1:$B$81,2,0)</f>
        <v>796</v>
      </c>
      <c r="H213" s="61" t="s">
        <v>52</v>
      </c>
      <c r="I213" s="69">
        <v>4</v>
      </c>
      <c r="J213" s="179">
        <v>92435000000</v>
      </c>
      <c r="K213" s="179" t="s">
        <v>1558</v>
      </c>
      <c r="L213" s="57">
        <v>0.43</v>
      </c>
      <c r="M213" s="64" t="s">
        <v>535</v>
      </c>
      <c r="N213" s="179" t="s">
        <v>1026</v>
      </c>
      <c r="O213" s="179" t="s">
        <v>311</v>
      </c>
      <c r="P213" s="179" t="s">
        <v>279</v>
      </c>
    </row>
    <row r="214" spans="1:16" s="27" customFormat="1" ht="45" outlineLevel="1">
      <c r="A214" s="179"/>
      <c r="B214" s="185">
        <v>200</v>
      </c>
      <c r="C214" s="61" t="s">
        <v>263</v>
      </c>
      <c r="D214" s="70">
        <v>2423854</v>
      </c>
      <c r="E214" s="59" t="s">
        <v>276</v>
      </c>
      <c r="F214" s="65" t="s">
        <v>719</v>
      </c>
      <c r="G214" s="179">
        <f>VLOOKUP(H214,'шаблон ОКЕИ'!$A$1:$B$81,2,0)</f>
        <v>796</v>
      </c>
      <c r="H214" s="61" t="s">
        <v>52</v>
      </c>
      <c r="I214" s="61">
        <v>4</v>
      </c>
      <c r="J214" s="179">
        <v>92435000000</v>
      </c>
      <c r="K214" s="179" t="s">
        <v>1558</v>
      </c>
      <c r="L214" s="57">
        <v>0.43</v>
      </c>
      <c r="M214" s="64" t="s">
        <v>535</v>
      </c>
      <c r="N214" s="179" t="s">
        <v>1026</v>
      </c>
      <c r="O214" s="179" t="s">
        <v>311</v>
      </c>
      <c r="P214" s="179" t="s">
        <v>279</v>
      </c>
    </row>
    <row r="215" spans="1:16" s="27" customFormat="1" ht="45" outlineLevel="1">
      <c r="A215" s="179"/>
      <c r="B215" s="185">
        <v>201</v>
      </c>
      <c r="C215" s="73" t="s">
        <v>502</v>
      </c>
      <c r="D215" s="73">
        <v>2413259</v>
      </c>
      <c r="E215" s="59" t="s">
        <v>1051</v>
      </c>
      <c r="F215" s="65" t="s">
        <v>1052</v>
      </c>
      <c r="G215" s="179">
        <f>VLOOKUP(H215,'шаблон ОКЕИ'!$A$1:$B$81,2,0)</f>
        <v>168</v>
      </c>
      <c r="H215" s="61" t="s">
        <v>78</v>
      </c>
      <c r="I215" s="61">
        <v>2.2999999999999998</v>
      </c>
      <c r="J215" s="179">
        <v>92435000000</v>
      </c>
      <c r="K215" s="179" t="s">
        <v>1558</v>
      </c>
      <c r="L215" s="57">
        <v>254</v>
      </c>
      <c r="M215" s="64" t="s">
        <v>535</v>
      </c>
      <c r="N215" s="179" t="s">
        <v>1026</v>
      </c>
      <c r="O215" s="179" t="s">
        <v>311</v>
      </c>
      <c r="P215" s="179" t="s">
        <v>279</v>
      </c>
    </row>
    <row r="216" spans="1:16" s="27" customFormat="1" ht="45" outlineLevel="1">
      <c r="A216" s="179"/>
      <c r="B216" s="185">
        <v>202</v>
      </c>
      <c r="C216" s="61" t="s">
        <v>263</v>
      </c>
      <c r="D216" s="59">
        <v>2423854</v>
      </c>
      <c r="E216" s="59" t="s">
        <v>277</v>
      </c>
      <c r="F216" s="65" t="s">
        <v>720</v>
      </c>
      <c r="G216" s="179">
        <f>VLOOKUP(H216,'шаблон ОКЕИ'!$A$1:$B$81,2,0)</f>
        <v>796</v>
      </c>
      <c r="H216" s="61" t="s">
        <v>52</v>
      </c>
      <c r="I216" s="74">
        <v>4</v>
      </c>
      <c r="J216" s="179">
        <v>92435000000</v>
      </c>
      <c r="K216" s="179" t="s">
        <v>1558</v>
      </c>
      <c r="L216" s="57">
        <v>0.43</v>
      </c>
      <c r="M216" s="64" t="s">
        <v>535</v>
      </c>
      <c r="N216" s="179" t="s">
        <v>1026</v>
      </c>
      <c r="O216" s="179" t="s">
        <v>311</v>
      </c>
      <c r="P216" s="179" t="s">
        <v>279</v>
      </c>
    </row>
    <row r="217" spans="1:16" s="41" customFormat="1">
      <c r="A217" s="37"/>
      <c r="B217" s="185">
        <v>203</v>
      </c>
      <c r="C217" s="37"/>
      <c r="D217" s="37"/>
      <c r="E217" s="38" t="s">
        <v>392</v>
      </c>
      <c r="F217" s="37"/>
      <c r="G217" s="179" t="e">
        <f>VLOOKUP(H217,'шаблон ОКЕИ'!$A$1:$B$81,2,0)</f>
        <v>#N/A</v>
      </c>
      <c r="H217" s="37"/>
      <c r="I217" s="39"/>
      <c r="J217" s="37"/>
      <c r="K217" s="37"/>
      <c r="L217" s="39">
        <f>SUM(L47:L216)</f>
        <v>466.89000000000004</v>
      </c>
      <c r="M217" s="40"/>
      <c r="N217" s="37"/>
      <c r="O217" s="37"/>
      <c r="P217" s="37"/>
    </row>
    <row r="218" spans="1:16" s="27" customFormat="1" ht="30" outlineLevel="1">
      <c r="A218" s="51" t="s">
        <v>488</v>
      </c>
      <c r="B218" s="185">
        <v>204</v>
      </c>
      <c r="C218" s="75" t="s">
        <v>891</v>
      </c>
      <c r="D218" s="143">
        <v>3697000</v>
      </c>
      <c r="E218" s="76" t="s">
        <v>948</v>
      </c>
      <c r="F218" s="76" t="s">
        <v>984</v>
      </c>
      <c r="G218" s="179">
        <f>VLOOKUP(H218,'шаблон ОКЕИ'!$A$1:$B$81,2,0)</f>
        <v>796</v>
      </c>
      <c r="H218" s="179" t="s">
        <v>52</v>
      </c>
      <c r="I218" s="75">
        <v>4</v>
      </c>
      <c r="J218" s="179">
        <v>92435000000</v>
      </c>
      <c r="K218" s="179" t="s">
        <v>176</v>
      </c>
      <c r="L218" s="77">
        <v>2.1081081081081079</v>
      </c>
      <c r="M218" s="179" t="s">
        <v>533</v>
      </c>
      <c r="N218" s="179" t="s">
        <v>727</v>
      </c>
      <c r="O218" s="179" t="s">
        <v>311</v>
      </c>
      <c r="P218" s="179" t="s">
        <v>279</v>
      </c>
    </row>
    <row r="219" spans="1:16" s="27" customFormat="1" ht="30" outlineLevel="1">
      <c r="A219" s="51" t="s">
        <v>488</v>
      </c>
      <c r="B219" s="185">
        <v>205</v>
      </c>
      <c r="C219" s="75" t="s">
        <v>891</v>
      </c>
      <c r="D219" s="143">
        <v>3697000</v>
      </c>
      <c r="E219" s="76" t="s">
        <v>25</v>
      </c>
      <c r="F219" s="76" t="s">
        <v>985</v>
      </c>
      <c r="G219" s="179">
        <f>VLOOKUP(H219,'шаблон ОКЕИ'!$A$1:$B$81,2,0)</f>
        <v>796</v>
      </c>
      <c r="H219" s="179" t="s">
        <v>52</v>
      </c>
      <c r="I219" s="75">
        <v>4</v>
      </c>
      <c r="J219" s="179">
        <v>92435000000</v>
      </c>
      <c r="K219" s="179" t="s">
        <v>176</v>
      </c>
      <c r="L219" s="77">
        <v>0.12947999999999998</v>
      </c>
      <c r="M219" s="179" t="s">
        <v>533</v>
      </c>
      <c r="N219" s="179" t="s">
        <v>727</v>
      </c>
      <c r="O219" s="179" t="s">
        <v>311</v>
      </c>
      <c r="P219" s="179" t="s">
        <v>279</v>
      </c>
    </row>
    <row r="220" spans="1:16" s="27" customFormat="1" ht="30" outlineLevel="1">
      <c r="A220" s="51" t="s">
        <v>488</v>
      </c>
      <c r="B220" s="185">
        <v>206</v>
      </c>
      <c r="C220" s="75" t="s">
        <v>891</v>
      </c>
      <c r="D220" s="143">
        <v>3697000</v>
      </c>
      <c r="E220" s="76" t="s">
        <v>949</v>
      </c>
      <c r="F220" s="76" t="s">
        <v>986</v>
      </c>
      <c r="G220" s="179">
        <f>VLOOKUP(H220,'шаблон ОКЕИ'!$A$1:$B$81,2,0)</f>
        <v>796</v>
      </c>
      <c r="H220" s="179" t="s">
        <v>52</v>
      </c>
      <c r="I220" s="75">
        <v>20</v>
      </c>
      <c r="J220" s="179">
        <v>92435000000</v>
      </c>
      <c r="K220" s="179" t="s">
        <v>176</v>
      </c>
      <c r="L220" s="77">
        <v>4.2</v>
      </c>
      <c r="M220" s="179" t="s">
        <v>533</v>
      </c>
      <c r="N220" s="179" t="s">
        <v>727</v>
      </c>
      <c r="O220" s="179" t="s">
        <v>311</v>
      </c>
      <c r="P220" s="179" t="s">
        <v>279</v>
      </c>
    </row>
    <row r="221" spans="1:16" s="27" customFormat="1" ht="30" outlineLevel="1">
      <c r="A221" s="51" t="s">
        <v>488</v>
      </c>
      <c r="B221" s="185">
        <v>207</v>
      </c>
      <c r="C221" s="75" t="s">
        <v>891</v>
      </c>
      <c r="D221" s="143">
        <v>3697000</v>
      </c>
      <c r="E221" s="78" t="s">
        <v>950</v>
      </c>
      <c r="F221" s="78" t="s">
        <v>987</v>
      </c>
      <c r="G221" s="179">
        <f>VLOOKUP(H221,'шаблон ОКЕИ'!$A$1:$B$81,2,0)</f>
        <v>796</v>
      </c>
      <c r="H221" s="179" t="s">
        <v>52</v>
      </c>
      <c r="I221" s="75">
        <v>5</v>
      </c>
      <c r="J221" s="179">
        <v>92435000000</v>
      </c>
      <c r="K221" s="179" t="s">
        <v>176</v>
      </c>
      <c r="L221" s="77">
        <v>0.84699999999999998</v>
      </c>
      <c r="M221" s="179" t="s">
        <v>533</v>
      </c>
      <c r="N221" s="179" t="s">
        <v>727</v>
      </c>
      <c r="O221" s="179" t="s">
        <v>311</v>
      </c>
      <c r="P221" s="179" t="s">
        <v>279</v>
      </c>
    </row>
    <row r="222" spans="1:16" s="27" customFormat="1" ht="30" outlineLevel="1">
      <c r="A222" s="51" t="s">
        <v>488</v>
      </c>
      <c r="B222" s="185">
        <v>208</v>
      </c>
      <c r="C222" s="75" t="s">
        <v>891</v>
      </c>
      <c r="D222" s="143">
        <v>3697000</v>
      </c>
      <c r="E222" s="76" t="s">
        <v>951</v>
      </c>
      <c r="F222" s="76" t="s">
        <v>988</v>
      </c>
      <c r="G222" s="179">
        <f>VLOOKUP(H222,'шаблон ОКЕИ'!$A$1:$B$81,2,0)</f>
        <v>796</v>
      </c>
      <c r="H222" s="179" t="s">
        <v>52</v>
      </c>
      <c r="I222" s="75">
        <v>6</v>
      </c>
      <c r="J222" s="179">
        <v>92435000000</v>
      </c>
      <c r="K222" s="179" t="s">
        <v>176</v>
      </c>
      <c r="L222" s="77">
        <v>2.7068016194331985</v>
      </c>
      <c r="M222" s="179" t="s">
        <v>533</v>
      </c>
      <c r="N222" s="179" t="s">
        <v>727</v>
      </c>
      <c r="O222" s="179" t="s">
        <v>311</v>
      </c>
      <c r="P222" s="179" t="s">
        <v>279</v>
      </c>
    </row>
    <row r="223" spans="1:16" s="27" customFormat="1" ht="30" outlineLevel="1">
      <c r="A223" s="51" t="s">
        <v>488</v>
      </c>
      <c r="B223" s="185">
        <v>209</v>
      </c>
      <c r="C223" s="75" t="s">
        <v>891</v>
      </c>
      <c r="D223" s="143">
        <v>3697000</v>
      </c>
      <c r="E223" s="76" t="s">
        <v>952</v>
      </c>
      <c r="F223" s="76" t="s">
        <v>989</v>
      </c>
      <c r="G223" s="179">
        <f>VLOOKUP(H223,'шаблон ОКЕИ'!$A$1:$B$81,2,0)</f>
        <v>796</v>
      </c>
      <c r="H223" s="179" t="s">
        <v>52</v>
      </c>
      <c r="I223" s="75">
        <v>7</v>
      </c>
      <c r="J223" s="179">
        <v>92435000000</v>
      </c>
      <c r="K223" s="179" t="s">
        <v>176</v>
      </c>
      <c r="L223" s="77">
        <v>0.40466000000000002</v>
      </c>
      <c r="M223" s="179" t="s">
        <v>533</v>
      </c>
      <c r="N223" s="179" t="s">
        <v>727</v>
      </c>
      <c r="O223" s="179" t="s">
        <v>311</v>
      </c>
      <c r="P223" s="179" t="s">
        <v>279</v>
      </c>
    </row>
    <row r="224" spans="1:16" s="27" customFormat="1" ht="30" outlineLevel="1">
      <c r="A224" s="51" t="s">
        <v>488</v>
      </c>
      <c r="B224" s="185">
        <v>210</v>
      </c>
      <c r="C224" s="75" t="s">
        <v>891</v>
      </c>
      <c r="D224" s="143">
        <v>3697000</v>
      </c>
      <c r="E224" s="76" t="s">
        <v>953</v>
      </c>
      <c r="F224" s="76" t="s">
        <v>990</v>
      </c>
      <c r="G224" s="179">
        <f>VLOOKUP(H224,'шаблон ОКЕИ'!$A$1:$B$81,2,0)</f>
        <v>796</v>
      </c>
      <c r="H224" s="179" t="s">
        <v>52</v>
      </c>
      <c r="I224" s="75">
        <v>7</v>
      </c>
      <c r="J224" s="179">
        <v>92435000000</v>
      </c>
      <c r="K224" s="179" t="s">
        <v>176</v>
      </c>
      <c r="L224" s="77">
        <v>0.40340999999999999</v>
      </c>
      <c r="M224" s="179" t="s">
        <v>533</v>
      </c>
      <c r="N224" s="179" t="s">
        <v>727</v>
      </c>
      <c r="O224" s="179" t="s">
        <v>311</v>
      </c>
      <c r="P224" s="179" t="s">
        <v>279</v>
      </c>
    </row>
    <row r="225" spans="1:16" s="27" customFormat="1" ht="30" outlineLevel="1">
      <c r="A225" s="51" t="s">
        <v>488</v>
      </c>
      <c r="B225" s="185">
        <v>211</v>
      </c>
      <c r="C225" s="75" t="s">
        <v>891</v>
      </c>
      <c r="D225" s="143">
        <v>3697000</v>
      </c>
      <c r="E225" s="79" t="s">
        <v>954</v>
      </c>
      <c r="F225" s="79" t="s">
        <v>991</v>
      </c>
      <c r="G225" s="179">
        <f>VLOOKUP(H225,'шаблон ОКЕИ'!$A$1:$B$81,2,0)</f>
        <v>796</v>
      </c>
      <c r="H225" s="179" t="s">
        <v>52</v>
      </c>
      <c r="I225" s="75">
        <v>7</v>
      </c>
      <c r="J225" s="179">
        <v>92435000000</v>
      </c>
      <c r="K225" s="179" t="s">
        <v>176</v>
      </c>
      <c r="L225" s="77">
        <v>2.66</v>
      </c>
      <c r="M225" s="179" t="s">
        <v>533</v>
      </c>
      <c r="N225" s="179" t="s">
        <v>727</v>
      </c>
      <c r="O225" s="179" t="s">
        <v>311</v>
      </c>
      <c r="P225" s="179" t="s">
        <v>279</v>
      </c>
    </row>
    <row r="226" spans="1:16" s="27" customFormat="1" ht="30" outlineLevel="1">
      <c r="A226" s="51" t="s">
        <v>488</v>
      </c>
      <c r="B226" s="185">
        <v>212</v>
      </c>
      <c r="C226" s="75" t="s">
        <v>891</v>
      </c>
      <c r="D226" s="143">
        <v>3697000</v>
      </c>
      <c r="E226" s="76" t="s">
        <v>955</v>
      </c>
      <c r="F226" s="76" t="s">
        <v>992</v>
      </c>
      <c r="G226" s="179">
        <f>VLOOKUP(H226,'шаблон ОКЕИ'!$A$1:$B$81,2,0)</f>
        <v>796</v>
      </c>
      <c r="H226" s="179" t="s">
        <v>52</v>
      </c>
      <c r="I226" s="75">
        <v>9</v>
      </c>
      <c r="J226" s="179">
        <v>92435000000</v>
      </c>
      <c r="K226" s="179" t="s">
        <v>176</v>
      </c>
      <c r="L226" s="77">
        <v>1.35</v>
      </c>
      <c r="M226" s="179" t="s">
        <v>533</v>
      </c>
      <c r="N226" s="179" t="s">
        <v>727</v>
      </c>
      <c r="O226" s="179" t="s">
        <v>311</v>
      </c>
      <c r="P226" s="179" t="s">
        <v>279</v>
      </c>
    </row>
    <row r="227" spans="1:16" s="27" customFormat="1" ht="30" outlineLevel="1">
      <c r="A227" s="51" t="s">
        <v>488</v>
      </c>
      <c r="B227" s="185">
        <v>213</v>
      </c>
      <c r="C227" s="75" t="s">
        <v>891</v>
      </c>
      <c r="D227" s="143">
        <v>3697000</v>
      </c>
      <c r="E227" s="76" t="s">
        <v>956</v>
      </c>
      <c r="F227" s="76" t="s">
        <v>993</v>
      </c>
      <c r="G227" s="179">
        <f>VLOOKUP(H227,'шаблон ОКЕИ'!$A$1:$B$81,2,0)</f>
        <v>796</v>
      </c>
      <c r="H227" s="179" t="s">
        <v>52</v>
      </c>
      <c r="I227" s="75">
        <v>10</v>
      </c>
      <c r="J227" s="179">
        <v>92435000000</v>
      </c>
      <c r="K227" s="179" t="s">
        <v>176</v>
      </c>
      <c r="L227" s="77">
        <v>0.99120000000000008</v>
      </c>
      <c r="M227" s="179" t="s">
        <v>533</v>
      </c>
      <c r="N227" s="179" t="s">
        <v>727</v>
      </c>
      <c r="O227" s="179" t="s">
        <v>311</v>
      </c>
      <c r="P227" s="179" t="s">
        <v>279</v>
      </c>
    </row>
    <row r="228" spans="1:16" s="27" customFormat="1" ht="30" outlineLevel="1">
      <c r="A228" s="51" t="s">
        <v>488</v>
      </c>
      <c r="B228" s="185">
        <v>214</v>
      </c>
      <c r="C228" s="75" t="s">
        <v>891</v>
      </c>
      <c r="D228" s="143">
        <v>3697000</v>
      </c>
      <c r="E228" s="76" t="s">
        <v>957</v>
      </c>
      <c r="F228" s="76" t="s">
        <v>994</v>
      </c>
      <c r="G228" s="179">
        <f>VLOOKUP(H228,'шаблон ОКЕИ'!$A$1:$B$81,2,0)</f>
        <v>796</v>
      </c>
      <c r="H228" s="179" t="s">
        <v>52</v>
      </c>
      <c r="I228" s="75">
        <v>10</v>
      </c>
      <c r="J228" s="179">
        <v>92435000000</v>
      </c>
      <c r="K228" s="179" t="s">
        <v>176</v>
      </c>
      <c r="L228" s="77">
        <v>0.32203333333333328</v>
      </c>
      <c r="M228" s="179" t="s">
        <v>533</v>
      </c>
      <c r="N228" s="179" t="s">
        <v>727</v>
      </c>
      <c r="O228" s="179" t="s">
        <v>311</v>
      </c>
      <c r="P228" s="179" t="s">
        <v>279</v>
      </c>
    </row>
    <row r="229" spans="1:16" s="27" customFormat="1" ht="30" outlineLevel="1">
      <c r="A229" s="51" t="s">
        <v>488</v>
      </c>
      <c r="B229" s="185">
        <v>215</v>
      </c>
      <c r="C229" s="75" t="s">
        <v>891</v>
      </c>
      <c r="D229" s="143">
        <v>3697000</v>
      </c>
      <c r="E229" s="76" t="s">
        <v>958</v>
      </c>
      <c r="F229" s="76" t="s">
        <v>995</v>
      </c>
      <c r="G229" s="179">
        <f>VLOOKUP(H229,'шаблон ОКЕИ'!$A$1:$B$81,2,0)</f>
        <v>796</v>
      </c>
      <c r="H229" s="179" t="s">
        <v>52</v>
      </c>
      <c r="I229" s="75">
        <v>12</v>
      </c>
      <c r="J229" s="179">
        <v>92435000000</v>
      </c>
      <c r="K229" s="179" t="s">
        <v>176</v>
      </c>
      <c r="L229" s="77">
        <v>1.8</v>
      </c>
      <c r="M229" s="179" t="s">
        <v>533</v>
      </c>
      <c r="N229" s="179" t="s">
        <v>727</v>
      </c>
      <c r="O229" s="179" t="s">
        <v>311</v>
      </c>
      <c r="P229" s="179" t="s">
        <v>279</v>
      </c>
    </row>
    <row r="230" spans="1:16" s="27" customFormat="1" ht="30" outlineLevel="1">
      <c r="A230" s="51" t="s">
        <v>488</v>
      </c>
      <c r="B230" s="185">
        <v>216</v>
      </c>
      <c r="C230" s="75" t="s">
        <v>891</v>
      </c>
      <c r="D230" s="143">
        <v>3697000</v>
      </c>
      <c r="E230" s="76" t="s">
        <v>959</v>
      </c>
      <c r="F230" s="76" t="s">
        <v>996</v>
      </c>
      <c r="G230" s="179">
        <f>VLOOKUP(H230,'шаблон ОКЕИ'!$A$1:$B$81,2,0)</f>
        <v>796</v>
      </c>
      <c r="H230" s="179" t="s">
        <v>52</v>
      </c>
      <c r="I230" s="75">
        <v>12</v>
      </c>
      <c r="J230" s="179">
        <v>92435000000</v>
      </c>
      <c r="K230" s="179" t="s">
        <v>176</v>
      </c>
      <c r="L230" s="77">
        <v>0.26436000000000004</v>
      </c>
      <c r="M230" s="179" t="s">
        <v>533</v>
      </c>
      <c r="N230" s="179" t="s">
        <v>727</v>
      </c>
      <c r="O230" s="179" t="s">
        <v>311</v>
      </c>
      <c r="P230" s="179" t="s">
        <v>279</v>
      </c>
    </row>
    <row r="231" spans="1:16" s="27" customFormat="1" ht="30" outlineLevel="1">
      <c r="A231" s="51" t="s">
        <v>488</v>
      </c>
      <c r="B231" s="185">
        <v>217</v>
      </c>
      <c r="C231" s="75" t="s">
        <v>891</v>
      </c>
      <c r="D231" s="143">
        <v>3697000</v>
      </c>
      <c r="E231" s="76" t="s">
        <v>960</v>
      </c>
      <c r="F231" s="76" t="s">
        <v>997</v>
      </c>
      <c r="G231" s="179">
        <f>VLOOKUP(H231,'шаблон ОКЕИ'!$A$1:$B$81,2,0)</f>
        <v>796</v>
      </c>
      <c r="H231" s="179" t="s">
        <v>52</v>
      </c>
      <c r="I231" s="75">
        <v>20</v>
      </c>
      <c r="J231" s="179">
        <v>92435000000</v>
      </c>
      <c r="K231" s="179" t="s">
        <v>176</v>
      </c>
      <c r="L231" s="77">
        <v>1.1864000000000001</v>
      </c>
      <c r="M231" s="179" t="s">
        <v>533</v>
      </c>
      <c r="N231" s="179" t="s">
        <v>727</v>
      </c>
      <c r="O231" s="179" t="s">
        <v>311</v>
      </c>
      <c r="P231" s="179" t="s">
        <v>279</v>
      </c>
    </row>
    <row r="232" spans="1:16" s="27" customFormat="1" ht="30" outlineLevel="1">
      <c r="A232" s="51" t="s">
        <v>488</v>
      </c>
      <c r="B232" s="185">
        <v>218</v>
      </c>
      <c r="C232" s="75" t="s">
        <v>891</v>
      </c>
      <c r="D232" s="143">
        <v>3697000</v>
      </c>
      <c r="E232" s="76" t="s">
        <v>961</v>
      </c>
      <c r="F232" s="76" t="s">
        <v>998</v>
      </c>
      <c r="G232" s="179">
        <f>VLOOKUP(H232,'шаблон ОКЕИ'!$A$1:$B$81,2,0)</f>
        <v>796</v>
      </c>
      <c r="H232" s="179" t="s">
        <v>52</v>
      </c>
      <c r="I232" s="75">
        <v>20</v>
      </c>
      <c r="J232" s="179">
        <v>92435000000</v>
      </c>
      <c r="K232" s="179" t="s">
        <v>176</v>
      </c>
      <c r="L232" s="77">
        <v>5.0847457627118651</v>
      </c>
      <c r="M232" s="179" t="s">
        <v>533</v>
      </c>
      <c r="N232" s="179" t="s">
        <v>727</v>
      </c>
      <c r="O232" s="179" t="s">
        <v>311</v>
      </c>
      <c r="P232" s="179" t="s">
        <v>279</v>
      </c>
    </row>
    <row r="233" spans="1:16" s="27" customFormat="1" ht="30" outlineLevel="1">
      <c r="A233" s="51" t="s">
        <v>488</v>
      </c>
      <c r="B233" s="185">
        <v>219</v>
      </c>
      <c r="C233" s="75" t="s">
        <v>891</v>
      </c>
      <c r="D233" s="143">
        <v>3697000</v>
      </c>
      <c r="E233" s="76" t="s">
        <v>962</v>
      </c>
      <c r="F233" s="76" t="s">
        <v>999</v>
      </c>
      <c r="G233" s="179">
        <f>VLOOKUP(H233,'шаблон ОКЕИ'!$A$1:$B$81,2,0)</f>
        <v>796</v>
      </c>
      <c r="H233" s="179" t="s">
        <v>52</v>
      </c>
      <c r="I233" s="75">
        <v>30</v>
      </c>
      <c r="J233" s="179">
        <v>92435000000</v>
      </c>
      <c r="K233" s="179" t="s">
        <v>176</v>
      </c>
      <c r="L233" s="77">
        <v>0.81</v>
      </c>
      <c r="M233" s="179" t="s">
        <v>533</v>
      </c>
      <c r="N233" s="179" t="s">
        <v>727</v>
      </c>
      <c r="O233" s="179" t="s">
        <v>311</v>
      </c>
      <c r="P233" s="179" t="s">
        <v>279</v>
      </c>
    </row>
    <row r="234" spans="1:16" s="27" customFormat="1" ht="30" outlineLevel="1">
      <c r="A234" s="51" t="s">
        <v>488</v>
      </c>
      <c r="B234" s="185">
        <v>220</v>
      </c>
      <c r="C234" s="75" t="s">
        <v>891</v>
      </c>
      <c r="D234" s="143">
        <v>3697000</v>
      </c>
      <c r="E234" s="76" t="s">
        <v>963</v>
      </c>
      <c r="F234" s="76" t="s">
        <v>1000</v>
      </c>
      <c r="G234" s="179">
        <f>VLOOKUP(H234,'шаблон ОКЕИ'!$A$1:$B$81,2,0)</f>
        <v>796</v>
      </c>
      <c r="H234" s="179" t="s">
        <v>52</v>
      </c>
      <c r="I234" s="75">
        <v>35</v>
      </c>
      <c r="J234" s="179">
        <v>92435000000</v>
      </c>
      <c r="K234" s="179" t="s">
        <v>176</v>
      </c>
      <c r="L234" s="77">
        <v>20.642160000000004</v>
      </c>
      <c r="M234" s="179" t="s">
        <v>533</v>
      </c>
      <c r="N234" s="179" t="s">
        <v>727</v>
      </c>
      <c r="O234" s="179" t="s">
        <v>311</v>
      </c>
      <c r="P234" s="179" t="s">
        <v>279</v>
      </c>
    </row>
    <row r="235" spans="1:16" s="27" customFormat="1" ht="30" outlineLevel="1">
      <c r="A235" s="51" t="s">
        <v>488</v>
      </c>
      <c r="B235" s="185">
        <v>221</v>
      </c>
      <c r="C235" s="75" t="s">
        <v>891</v>
      </c>
      <c r="D235" s="143">
        <v>3697000</v>
      </c>
      <c r="E235" s="76" t="s">
        <v>964</v>
      </c>
      <c r="F235" s="76" t="s">
        <v>994</v>
      </c>
      <c r="G235" s="179">
        <f>VLOOKUP(H235,'шаблон ОКЕИ'!$A$1:$B$81,2,0)</f>
        <v>796</v>
      </c>
      <c r="H235" s="179" t="s">
        <v>52</v>
      </c>
      <c r="I235" s="75">
        <v>38</v>
      </c>
      <c r="J235" s="179">
        <v>92435000000</v>
      </c>
      <c r="K235" s="179" t="s">
        <v>176</v>
      </c>
      <c r="L235" s="77">
        <v>6.3764000000000003</v>
      </c>
      <c r="M235" s="179" t="s">
        <v>533</v>
      </c>
      <c r="N235" s="179" t="s">
        <v>727</v>
      </c>
      <c r="O235" s="179" t="s">
        <v>311</v>
      </c>
      <c r="P235" s="179" t="s">
        <v>279</v>
      </c>
    </row>
    <row r="236" spans="1:16" s="27" customFormat="1" ht="30" outlineLevel="1">
      <c r="A236" s="51" t="s">
        <v>488</v>
      </c>
      <c r="B236" s="185">
        <v>222</v>
      </c>
      <c r="C236" s="75" t="s">
        <v>891</v>
      </c>
      <c r="D236" s="143">
        <v>3697000</v>
      </c>
      <c r="E236" s="76" t="s">
        <v>965</v>
      </c>
      <c r="F236" s="76" t="s">
        <v>1001</v>
      </c>
      <c r="G236" s="179">
        <f>VLOOKUP(H236,'шаблон ОКЕИ'!$A$1:$B$81,2,0)</f>
        <v>796</v>
      </c>
      <c r="H236" s="179" t="s">
        <v>52</v>
      </c>
      <c r="I236" s="75">
        <v>46</v>
      </c>
      <c r="J236" s="179">
        <v>92435000000</v>
      </c>
      <c r="K236" s="179" t="s">
        <v>176</v>
      </c>
      <c r="L236" s="77">
        <v>3.1404645161290325</v>
      </c>
      <c r="M236" s="179" t="s">
        <v>533</v>
      </c>
      <c r="N236" s="179" t="s">
        <v>727</v>
      </c>
      <c r="O236" s="179" t="s">
        <v>311</v>
      </c>
      <c r="P236" s="179" t="s">
        <v>279</v>
      </c>
    </row>
    <row r="237" spans="1:16" s="27" customFormat="1" ht="30" outlineLevel="1">
      <c r="A237" s="51" t="s">
        <v>488</v>
      </c>
      <c r="B237" s="185">
        <v>223</v>
      </c>
      <c r="C237" s="75" t="s">
        <v>891</v>
      </c>
      <c r="D237" s="143">
        <v>3697000</v>
      </c>
      <c r="E237" s="76" t="s">
        <v>966</v>
      </c>
      <c r="F237" s="76" t="s">
        <v>1002</v>
      </c>
      <c r="G237" s="179">
        <f>VLOOKUP(H237,'шаблон ОКЕИ'!$A$1:$B$81,2,0)</f>
        <v>796</v>
      </c>
      <c r="H237" s="179" t="s">
        <v>52</v>
      </c>
      <c r="I237" s="75">
        <v>50</v>
      </c>
      <c r="J237" s="179">
        <v>92435000000</v>
      </c>
      <c r="K237" s="179" t="s">
        <v>176</v>
      </c>
      <c r="L237" s="77">
        <v>22.5</v>
      </c>
      <c r="M237" s="179" t="s">
        <v>533</v>
      </c>
      <c r="N237" s="179" t="s">
        <v>727</v>
      </c>
      <c r="O237" s="179" t="s">
        <v>311</v>
      </c>
      <c r="P237" s="179" t="s">
        <v>279</v>
      </c>
    </row>
    <row r="238" spans="1:16" s="27" customFormat="1" ht="30" outlineLevel="1">
      <c r="A238" s="51" t="s">
        <v>488</v>
      </c>
      <c r="B238" s="185">
        <v>224</v>
      </c>
      <c r="C238" s="75" t="s">
        <v>891</v>
      </c>
      <c r="D238" s="143">
        <v>3697000</v>
      </c>
      <c r="E238" s="76" t="s">
        <v>967</v>
      </c>
      <c r="F238" s="76" t="s">
        <v>1003</v>
      </c>
      <c r="G238" s="179">
        <f>VLOOKUP(H238,'шаблон ОКЕИ'!$A$1:$B$81,2,0)</f>
        <v>796</v>
      </c>
      <c r="H238" s="179" t="s">
        <v>52</v>
      </c>
      <c r="I238" s="75">
        <v>57</v>
      </c>
      <c r="J238" s="179">
        <v>92435000000</v>
      </c>
      <c r="K238" s="179" t="s">
        <v>176</v>
      </c>
      <c r="L238" s="77">
        <v>9.1302916666666665</v>
      </c>
      <c r="M238" s="179" t="s">
        <v>533</v>
      </c>
      <c r="N238" s="179" t="s">
        <v>727</v>
      </c>
      <c r="O238" s="179" t="s">
        <v>311</v>
      </c>
      <c r="P238" s="179" t="s">
        <v>279</v>
      </c>
    </row>
    <row r="239" spans="1:16" s="27" customFormat="1" ht="30" outlineLevel="1">
      <c r="A239" s="51" t="s">
        <v>488</v>
      </c>
      <c r="B239" s="185">
        <v>225</v>
      </c>
      <c r="C239" s="75" t="s">
        <v>891</v>
      </c>
      <c r="D239" s="143">
        <v>3697000</v>
      </c>
      <c r="E239" s="76" t="s">
        <v>794</v>
      </c>
      <c r="F239" s="76" t="s">
        <v>1004</v>
      </c>
      <c r="G239" s="179">
        <f>VLOOKUP(H239,'шаблон ОКЕИ'!$A$1:$B$81,2,0)</f>
        <v>796</v>
      </c>
      <c r="H239" s="179" t="s">
        <v>52</v>
      </c>
      <c r="I239" s="75">
        <v>60</v>
      </c>
      <c r="J239" s="179">
        <v>92435000000</v>
      </c>
      <c r="K239" s="179" t="s">
        <v>176</v>
      </c>
      <c r="L239" s="77">
        <v>0.49489529411764704</v>
      </c>
      <c r="M239" s="179" t="s">
        <v>533</v>
      </c>
      <c r="N239" s="179" t="s">
        <v>727</v>
      </c>
      <c r="O239" s="179" t="s">
        <v>311</v>
      </c>
      <c r="P239" s="179" t="s">
        <v>279</v>
      </c>
    </row>
    <row r="240" spans="1:16" s="27" customFormat="1" ht="30" outlineLevel="1">
      <c r="A240" s="51" t="s">
        <v>488</v>
      </c>
      <c r="B240" s="185">
        <v>226</v>
      </c>
      <c r="C240" s="75" t="s">
        <v>891</v>
      </c>
      <c r="D240" s="143">
        <v>3697000</v>
      </c>
      <c r="E240" s="76" t="s">
        <v>968</v>
      </c>
      <c r="F240" s="76" t="s">
        <v>1005</v>
      </c>
      <c r="G240" s="179">
        <f>VLOOKUP(H240,'шаблон ОКЕИ'!$A$1:$B$81,2,0)</f>
        <v>796</v>
      </c>
      <c r="H240" s="179" t="s">
        <v>52</v>
      </c>
      <c r="I240" s="75">
        <v>100</v>
      </c>
      <c r="J240" s="179">
        <v>92435000000</v>
      </c>
      <c r="K240" s="179" t="s">
        <v>176</v>
      </c>
      <c r="L240" s="77">
        <v>4.2370000000000001</v>
      </c>
      <c r="M240" s="179" t="s">
        <v>533</v>
      </c>
      <c r="N240" s="179" t="s">
        <v>727</v>
      </c>
      <c r="O240" s="179" t="s">
        <v>311</v>
      </c>
      <c r="P240" s="179" t="s">
        <v>279</v>
      </c>
    </row>
    <row r="241" spans="1:16" s="27" customFormat="1" ht="30" outlineLevel="1">
      <c r="A241" s="51" t="s">
        <v>488</v>
      </c>
      <c r="B241" s="185">
        <v>227</v>
      </c>
      <c r="C241" s="75" t="s">
        <v>891</v>
      </c>
      <c r="D241" s="143">
        <v>3697000</v>
      </c>
      <c r="E241" s="76" t="s">
        <v>969</v>
      </c>
      <c r="F241" s="76" t="s">
        <v>991</v>
      </c>
      <c r="G241" s="179">
        <f>VLOOKUP(H241,'шаблон ОКЕИ'!$A$1:$B$81,2,0)</f>
        <v>796</v>
      </c>
      <c r="H241" s="179" t="s">
        <v>52</v>
      </c>
      <c r="I241" s="75">
        <v>604</v>
      </c>
      <c r="J241" s="179">
        <v>92435000000</v>
      </c>
      <c r="K241" s="179" t="s">
        <v>176</v>
      </c>
      <c r="L241" s="77">
        <v>55.63</v>
      </c>
      <c r="M241" s="179" t="s">
        <v>533</v>
      </c>
      <c r="N241" s="179" t="s">
        <v>727</v>
      </c>
      <c r="O241" s="179" t="s">
        <v>311</v>
      </c>
      <c r="P241" s="179" t="s">
        <v>279</v>
      </c>
    </row>
    <row r="242" spans="1:16" s="27" customFormat="1" ht="30" outlineLevel="1">
      <c r="A242" s="51" t="s">
        <v>488</v>
      </c>
      <c r="B242" s="185">
        <v>228</v>
      </c>
      <c r="C242" s="75" t="s">
        <v>891</v>
      </c>
      <c r="D242" s="143">
        <v>3697000</v>
      </c>
      <c r="E242" s="76" t="s">
        <v>970</v>
      </c>
      <c r="F242" s="76" t="s">
        <v>1006</v>
      </c>
      <c r="G242" s="179">
        <f>VLOOKUP(H242,'шаблон ОКЕИ'!$A$1:$B$81,2,0)</f>
        <v>796</v>
      </c>
      <c r="H242" s="179" t="s">
        <v>52</v>
      </c>
      <c r="I242" s="75">
        <v>110</v>
      </c>
      <c r="J242" s="179">
        <v>92435000000</v>
      </c>
      <c r="K242" s="179" t="s">
        <v>176</v>
      </c>
      <c r="L242" s="77">
        <v>2.2825000000000002</v>
      </c>
      <c r="M242" s="179" t="s">
        <v>533</v>
      </c>
      <c r="N242" s="179" t="s">
        <v>727</v>
      </c>
      <c r="O242" s="179" t="s">
        <v>311</v>
      </c>
      <c r="P242" s="179" t="s">
        <v>279</v>
      </c>
    </row>
    <row r="243" spans="1:16" s="27" customFormat="1" ht="30" outlineLevel="1">
      <c r="A243" s="51" t="s">
        <v>488</v>
      </c>
      <c r="B243" s="185">
        <v>229</v>
      </c>
      <c r="C243" s="75" t="s">
        <v>891</v>
      </c>
      <c r="D243" s="143">
        <v>3697000</v>
      </c>
      <c r="E243" s="76" t="s">
        <v>971</v>
      </c>
      <c r="F243" s="76" t="s">
        <v>991</v>
      </c>
      <c r="G243" s="179">
        <f>VLOOKUP(H243,'шаблон ОКЕИ'!$A$1:$B$81,2,0)</f>
        <v>796</v>
      </c>
      <c r="H243" s="179" t="s">
        <v>52</v>
      </c>
      <c r="I243" s="75">
        <v>136</v>
      </c>
      <c r="J243" s="179">
        <v>92435000000</v>
      </c>
      <c r="K243" s="179" t="s">
        <v>176</v>
      </c>
      <c r="L243" s="77">
        <v>27.88</v>
      </c>
      <c r="M243" s="179" t="s">
        <v>533</v>
      </c>
      <c r="N243" s="179" t="s">
        <v>727</v>
      </c>
      <c r="O243" s="179" t="s">
        <v>311</v>
      </c>
      <c r="P243" s="179" t="s">
        <v>279</v>
      </c>
    </row>
    <row r="244" spans="1:16" s="27" customFormat="1" ht="30" outlineLevel="1">
      <c r="A244" s="51" t="s">
        <v>488</v>
      </c>
      <c r="B244" s="185">
        <v>230</v>
      </c>
      <c r="C244" s="75" t="s">
        <v>891</v>
      </c>
      <c r="D244" s="143">
        <v>3697000</v>
      </c>
      <c r="E244" s="76" t="s">
        <v>972</v>
      </c>
      <c r="F244" s="76" t="s">
        <v>986</v>
      </c>
      <c r="G244" s="179">
        <f>VLOOKUP(H244,'шаблон ОКЕИ'!$A$1:$B$81,2,0)</f>
        <v>796</v>
      </c>
      <c r="H244" s="179" t="s">
        <v>52</v>
      </c>
      <c r="I244" s="75">
        <v>144</v>
      </c>
      <c r="J244" s="179">
        <v>92435000000</v>
      </c>
      <c r="K244" s="179" t="s">
        <v>176</v>
      </c>
      <c r="L244" s="77">
        <v>12.420375652173913</v>
      </c>
      <c r="M244" s="179" t="s">
        <v>533</v>
      </c>
      <c r="N244" s="179" t="s">
        <v>727</v>
      </c>
      <c r="O244" s="179" t="s">
        <v>311</v>
      </c>
      <c r="P244" s="179" t="s">
        <v>279</v>
      </c>
    </row>
    <row r="245" spans="1:16" s="27" customFormat="1" ht="30" outlineLevel="1">
      <c r="A245" s="51" t="s">
        <v>488</v>
      </c>
      <c r="B245" s="185">
        <v>231</v>
      </c>
      <c r="C245" s="75" t="s">
        <v>891</v>
      </c>
      <c r="D245" s="143">
        <v>3697000</v>
      </c>
      <c r="E245" s="76" t="s">
        <v>973</v>
      </c>
      <c r="F245" s="76" t="s">
        <v>987</v>
      </c>
      <c r="G245" s="179">
        <f>VLOOKUP(H245,'шаблон ОКЕИ'!$A$1:$B$81,2,0)</f>
        <v>796</v>
      </c>
      <c r="H245" s="179" t="s">
        <v>52</v>
      </c>
      <c r="I245" s="75">
        <v>1150</v>
      </c>
      <c r="J245" s="179">
        <v>92435000000</v>
      </c>
      <c r="K245" s="179" t="s">
        <v>176</v>
      </c>
      <c r="L245" s="77">
        <v>95.29</v>
      </c>
      <c r="M245" s="179" t="s">
        <v>533</v>
      </c>
      <c r="N245" s="179" t="s">
        <v>727</v>
      </c>
      <c r="O245" s="179" t="s">
        <v>311</v>
      </c>
      <c r="P245" s="179" t="s">
        <v>279</v>
      </c>
    </row>
    <row r="246" spans="1:16" s="27" customFormat="1" ht="30" outlineLevel="1">
      <c r="A246" s="51" t="s">
        <v>488</v>
      </c>
      <c r="B246" s="185">
        <v>232</v>
      </c>
      <c r="C246" s="75" t="s">
        <v>891</v>
      </c>
      <c r="D246" s="143">
        <v>3697000</v>
      </c>
      <c r="E246" s="76" t="s">
        <v>967</v>
      </c>
      <c r="F246" s="76" t="s">
        <v>1007</v>
      </c>
      <c r="G246" s="179">
        <f>VLOOKUP(H246,'шаблон ОКЕИ'!$A$1:$B$81,2,0)</f>
        <v>796</v>
      </c>
      <c r="H246" s="179" t="s">
        <v>52</v>
      </c>
      <c r="I246" s="75">
        <v>261</v>
      </c>
      <c r="J246" s="179">
        <v>92435000000</v>
      </c>
      <c r="K246" s="179" t="s">
        <v>176</v>
      </c>
      <c r="L246" s="77">
        <v>44.237760000000002</v>
      </c>
      <c r="M246" s="179" t="s">
        <v>533</v>
      </c>
      <c r="N246" s="179" t="s">
        <v>727</v>
      </c>
      <c r="O246" s="179" t="s">
        <v>311</v>
      </c>
      <c r="P246" s="179" t="s">
        <v>279</v>
      </c>
    </row>
    <row r="247" spans="1:16" s="27" customFormat="1" ht="30" outlineLevel="1">
      <c r="A247" s="51" t="s">
        <v>488</v>
      </c>
      <c r="B247" s="185">
        <v>233</v>
      </c>
      <c r="C247" s="75" t="s">
        <v>891</v>
      </c>
      <c r="D247" s="143">
        <v>3697000</v>
      </c>
      <c r="E247" s="76" t="s">
        <v>974</v>
      </c>
      <c r="F247" s="76" t="s">
        <v>1008</v>
      </c>
      <c r="G247" s="179">
        <f>VLOOKUP(H247,'шаблон ОКЕИ'!$A$1:$B$81,2,0)</f>
        <v>796</v>
      </c>
      <c r="H247" s="179" t="s">
        <v>52</v>
      </c>
      <c r="I247" s="75">
        <v>264</v>
      </c>
      <c r="J247" s="179">
        <v>92435000000</v>
      </c>
      <c r="K247" s="179" t="s">
        <v>176</v>
      </c>
      <c r="L247" s="77">
        <v>23.032350000000001</v>
      </c>
      <c r="M247" s="179" t="s">
        <v>533</v>
      </c>
      <c r="N247" s="179" t="s">
        <v>727</v>
      </c>
      <c r="O247" s="179" t="s">
        <v>311</v>
      </c>
      <c r="P247" s="179" t="s">
        <v>279</v>
      </c>
    </row>
    <row r="248" spans="1:16" s="27" customFormat="1" ht="30" outlineLevel="1">
      <c r="A248" s="51" t="s">
        <v>488</v>
      </c>
      <c r="B248" s="185">
        <v>234</v>
      </c>
      <c r="C248" s="75" t="s">
        <v>891</v>
      </c>
      <c r="D248" s="143">
        <v>3697000</v>
      </c>
      <c r="E248" s="76" t="s">
        <v>975</v>
      </c>
      <c r="F248" s="76" t="s">
        <v>999</v>
      </c>
      <c r="G248" s="179">
        <f>VLOOKUP(H248,'шаблон ОКЕИ'!$A$1:$B$81,2,0)</f>
        <v>796</v>
      </c>
      <c r="H248" s="179" t="s">
        <v>52</v>
      </c>
      <c r="I248" s="75">
        <v>324</v>
      </c>
      <c r="J248" s="179">
        <v>92435000000</v>
      </c>
      <c r="K248" s="179" t="s">
        <v>176</v>
      </c>
      <c r="L248" s="77">
        <v>43.776307058823534</v>
      </c>
      <c r="M248" s="179" t="s">
        <v>533</v>
      </c>
      <c r="N248" s="179" t="s">
        <v>727</v>
      </c>
      <c r="O248" s="179" t="s">
        <v>311</v>
      </c>
      <c r="P248" s="179" t="s">
        <v>279</v>
      </c>
    </row>
    <row r="249" spans="1:16" s="27" customFormat="1" ht="30" outlineLevel="1">
      <c r="A249" s="51" t="s">
        <v>488</v>
      </c>
      <c r="B249" s="185">
        <v>235</v>
      </c>
      <c r="C249" s="75" t="s">
        <v>891</v>
      </c>
      <c r="D249" s="143">
        <v>3697000</v>
      </c>
      <c r="E249" s="76" t="s">
        <v>976</v>
      </c>
      <c r="F249" s="76" t="s">
        <v>1001</v>
      </c>
      <c r="G249" s="179">
        <f>VLOOKUP(H249,'шаблон ОКЕИ'!$A$1:$B$81,2,0)</f>
        <v>796</v>
      </c>
      <c r="H249" s="179" t="s">
        <v>52</v>
      </c>
      <c r="I249" s="75">
        <v>333</v>
      </c>
      <c r="J249" s="179">
        <v>92435000000</v>
      </c>
      <c r="K249" s="179" t="s">
        <v>176</v>
      </c>
      <c r="L249" s="77">
        <v>53.5359105</v>
      </c>
      <c r="M249" s="179" t="s">
        <v>533</v>
      </c>
      <c r="N249" s="179" t="s">
        <v>727</v>
      </c>
      <c r="O249" s="179" t="s">
        <v>311</v>
      </c>
      <c r="P249" s="179" t="s">
        <v>279</v>
      </c>
    </row>
    <row r="250" spans="1:16" s="27" customFormat="1" ht="30" outlineLevel="1">
      <c r="A250" s="51" t="s">
        <v>488</v>
      </c>
      <c r="B250" s="185">
        <v>236</v>
      </c>
      <c r="C250" s="75" t="s">
        <v>891</v>
      </c>
      <c r="D250" s="143">
        <v>3697000</v>
      </c>
      <c r="E250" s="76" t="s">
        <v>977</v>
      </c>
      <c r="F250" s="76" t="s">
        <v>987</v>
      </c>
      <c r="G250" s="179">
        <f>VLOOKUP(H250,'шаблон ОКЕИ'!$A$1:$B$81,2,0)</f>
        <v>796</v>
      </c>
      <c r="H250" s="179" t="s">
        <v>52</v>
      </c>
      <c r="I250" s="75">
        <v>390</v>
      </c>
      <c r="J250" s="179">
        <v>92435000000</v>
      </c>
      <c r="K250" s="179" t="s">
        <v>176</v>
      </c>
      <c r="L250" s="77">
        <v>104.20754117647058</v>
      </c>
      <c r="M250" s="179" t="s">
        <v>533</v>
      </c>
      <c r="N250" s="179" t="s">
        <v>727</v>
      </c>
      <c r="O250" s="179" t="s">
        <v>311</v>
      </c>
      <c r="P250" s="179" t="s">
        <v>279</v>
      </c>
    </row>
    <row r="251" spans="1:16" s="27" customFormat="1" ht="30" outlineLevel="1">
      <c r="A251" s="51" t="s">
        <v>488</v>
      </c>
      <c r="B251" s="185">
        <v>237</v>
      </c>
      <c r="C251" s="75" t="s">
        <v>891</v>
      </c>
      <c r="D251" s="143">
        <v>3697000</v>
      </c>
      <c r="E251" s="76" t="s">
        <v>978</v>
      </c>
      <c r="F251" s="76" t="s">
        <v>999</v>
      </c>
      <c r="G251" s="179">
        <f>VLOOKUP(H251,'шаблон ОКЕИ'!$A$1:$B$81,2,0)</f>
        <v>796</v>
      </c>
      <c r="H251" s="179" t="s">
        <v>52</v>
      </c>
      <c r="I251" s="75">
        <v>415</v>
      </c>
      <c r="J251" s="179">
        <v>92435000000</v>
      </c>
      <c r="K251" s="179" t="s">
        <v>176</v>
      </c>
      <c r="L251" s="77">
        <v>58.776449999999997</v>
      </c>
      <c r="M251" s="179" t="s">
        <v>533</v>
      </c>
      <c r="N251" s="179" t="s">
        <v>727</v>
      </c>
      <c r="O251" s="179" t="s">
        <v>311</v>
      </c>
      <c r="P251" s="179" t="s">
        <v>279</v>
      </c>
    </row>
    <row r="252" spans="1:16" s="27" customFormat="1" ht="30" outlineLevel="1">
      <c r="A252" s="51" t="s">
        <v>488</v>
      </c>
      <c r="B252" s="185">
        <v>238</v>
      </c>
      <c r="C252" s="75" t="s">
        <v>891</v>
      </c>
      <c r="D252" s="143">
        <v>3697000</v>
      </c>
      <c r="E252" s="76" t="s">
        <v>24</v>
      </c>
      <c r="F252" s="76" t="s">
        <v>1009</v>
      </c>
      <c r="G252" s="179">
        <f>VLOOKUP(H252,'шаблон ОКЕИ'!$A$1:$B$81,2,0)</f>
        <v>796</v>
      </c>
      <c r="H252" s="179" t="s">
        <v>52</v>
      </c>
      <c r="I252" s="75">
        <v>512</v>
      </c>
      <c r="J252" s="179">
        <v>92435000000</v>
      </c>
      <c r="K252" s="179" t="s">
        <v>176</v>
      </c>
      <c r="L252" s="77">
        <v>23.236385391304346</v>
      </c>
      <c r="M252" s="179" t="s">
        <v>533</v>
      </c>
      <c r="N252" s="179" t="s">
        <v>727</v>
      </c>
      <c r="O252" s="179" t="s">
        <v>311</v>
      </c>
      <c r="P252" s="179" t="s">
        <v>279</v>
      </c>
    </row>
    <row r="253" spans="1:16" s="27" customFormat="1" ht="30" outlineLevel="1">
      <c r="A253" s="51" t="s">
        <v>488</v>
      </c>
      <c r="B253" s="185">
        <v>239</v>
      </c>
      <c r="C253" s="75" t="s">
        <v>891</v>
      </c>
      <c r="D253" s="143">
        <v>3697000</v>
      </c>
      <c r="E253" s="76" t="s">
        <v>979</v>
      </c>
      <c r="F253" s="76" t="s">
        <v>987</v>
      </c>
      <c r="G253" s="179">
        <f>VLOOKUP(H253,'шаблон ОКЕИ'!$A$1:$B$81,2,0)</f>
        <v>796</v>
      </c>
      <c r="H253" s="179" t="s">
        <v>52</v>
      </c>
      <c r="I253" s="75">
        <v>520</v>
      </c>
      <c r="J253" s="179">
        <v>92435000000</v>
      </c>
      <c r="K253" s="179" t="s">
        <v>176</v>
      </c>
      <c r="L253" s="77">
        <v>26.440752</v>
      </c>
      <c r="M253" s="179" t="s">
        <v>533</v>
      </c>
      <c r="N253" s="179" t="s">
        <v>727</v>
      </c>
      <c r="O253" s="179" t="s">
        <v>311</v>
      </c>
      <c r="P253" s="179" t="s">
        <v>279</v>
      </c>
    </row>
    <row r="254" spans="1:16" s="27" customFormat="1" ht="30" outlineLevel="1">
      <c r="A254" s="51" t="s">
        <v>488</v>
      </c>
      <c r="B254" s="185">
        <v>240</v>
      </c>
      <c r="C254" s="75" t="s">
        <v>891</v>
      </c>
      <c r="D254" s="143">
        <v>3697000</v>
      </c>
      <c r="E254" s="76" t="s">
        <v>980</v>
      </c>
      <c r="F254" s="76" t="s">
        <v>1010</v>
      </c>
      <c r="G254" s="179">
        <f>VLOOKUP(H254,'шаблон ОКЕИ'!$A$1:$B$81,2,0)</f>
        <v>796</v>
      </c>
      <c r="H254" s="179" t="s">
        <v>52</v>
      </c>
      <c r="I254" s="75">
        <v>774</v>
      </c>
      <c r="J254" s="179">
        <v>92435000000</v>
      </c>
      <c r="K254" s="179" t="s">
        <v>176</v>
      </c>
      <c r="L254" s="77">
        <v>26.506327868852459</v>
      </c>
      <c r="M254" s="179" t="s">
        <v>533</v>
      </c>
      <c r="N254" s="179" t="s">
        <v>727</v>
      </c>
      <c r="O254" s="179" t="s">
        <v>311</v>
      </c>
      <c r="P254" s="179" t="s">
        <v>279</v>
      </c>
    </row>
    <row r="255" spans="1:16" s="27" customFormat="1" ht="30" outlineLevel="1">
      <c r="A255" s="51" t="s">
        <v>488</v>
      </c>
      <c r="B255" s="185">
        <v>241</v>
      </c>
      <c r="C255" s="75" t="s">
        <v>891</v>
      </c>
      <c r="D255" s="143">
        <v>3697000</v>
      </c>
      <c r="E255" s="76" t="s">
        <v>981</v>
      </c>
      <c r="F255" s="76" t="s">
        <v>1011</v>
      </c>
      <c r="G255" s="179">
        <f>VLOOKUP(H255,'шаблон ОКЕИ'!$A$1:$B$81,2,0)</f>
        <v>796</v>
      </c>
      <c r="H255" s="179" t="s">
        <v>52</v>
      </c>
      <c r="I255" s="75">
        <v>800</v>
      </c>
      <c r="J255" s="179">
        <v>92435000000</v>
      </c>
      <c r="K255" s="179" t="s">
        <v>176</v>
      </c>
      <c r="L255" s="77">
        <v>8.6789933774834438</v>
      </c>
      <c r="M255" s="179" t="s">
        <v>533</v>
      </c>
      <c r="N255" s="179" t="s">
        <v>727</v>
      </c>
      <c r="O255" s="179" t="s">
        <v>311</v>
      </c>
      <c r="P255" s="179" t="s">
        <v>279</v>
      </c>
    </row>
    <row r="256" spans="1:16" s="27" customFormat="1" ht="30" outlineLevel="1">
      <c r="A256" s="51" t="s">
        <v>488</v>
      </c>
      <c r="B256" s="185">
        <v>242</v>
      </c>
      <c r="C256" s="75" t="s">
        <v>891</v>
      </c>
      <c r="D256" s="143">
        <v>3697000</v>
      </c>
      <c r="E256" s="80" t="s">
        <v>982</v>
      </c>
      <c r="F256" s="80" t="s">
        <v>1012</v>
      </c>
      <c r="G256" s="179">
        <f>VLOOKUP(H256,'шаблон ОКЕИ'!$A$1:$B$81,2,0)</f>
        <v>796</v>
      </c>
      <c r="H256" s="179" t="s">
        <v>52</v>
      </c>
      <c r="I256" s="75">
        <v>1584</v>
      </c>
      <c r="J256" s="179">
        <v>92435000000</v>
      </c>
      <c r="K256" s="179" t="s">
        <v>176</v>
      </c>
      <c r="L256" s="77">
        <v>110.5570935652174</v>
      </c>
      <c r="M256" s="179" t="s">
        <v>533</v>
      </c>
      <c r="N256" s="179" t="s">
        <v>727</v>
      </c>
      <c r="O256" s="179" t="s">
        <v>311</v>
      </c>
      <c r="P256" s="179" t="s">
        <v>279</v>
      </c>
    </row>
    <row r="257" spans="1:16" s="27" customFormat="1" ht="30" outlineLevel="1">
      <c r="A257" s="51" t="s">
        <v>488</v>
      </c>
      <c r="B257" s="185">
        <v>243</v>
      </c>
      <c r="C257" s="75" t="s">
        <v>891</v>
      </c>
      <c r="D257" s="143">
        <v>3697000</v>
      </c>
      <c r="E257" s="76" t="s">
        <v>983</v>
      </c>
      <c r="F257" s="76" t="s">
        <v>1013</v>
      </c>
      <c r="G257" s="179">
        <f>VLOOKUP(H257,'шаблон ОКЕИ'!$A$1:$B$81,2,0)</f>
        <v>796</v>
      </c>
      <c r="H257" s="179" t="s">
        <v>52</v>
      </c>
      <c r="I257" s="75">
        <v>4321</v>
      </c>
      <c r="J257" s="179">
        <v>92435000000</v>
      </c>
      <c r="K257" s="179" t="s">
        <v>176</v>
      </c>
      <c r="L257" s="77">
        <v>246.13226187499998</v>
      </c>
      <c r="M257" s="179" t="s">
        <v>533</v>
      </c>
      <c r="N257" s="179" t="s">
        <v>727</v>
      </c>
      <c r="O257" s="179" t="s">
        <v>311</v>
      </c>
      <c r="P257" s="179" t="s">
        <v>279</v>
      </c>
    </row>
    <row r="258" spans="1:16" s="41" customFormat="1">
      <c r="A258" s="39"/>
      <c r="B258" s="185">
        <v>244</v>
      </c>
      <c r="C258" s="37"/>
      <c r="D258" s="37"/>
      <c r="E258" s="38" t="s">
        <v>1014</v>
      </c>
      <c r="F258" s="37"/>
      <c r="G258" s="179" t="e">
        <f>VLOOKUP(H258,'шаблон ОКЕИ'!$A$1:$B$81,2,0)</f>
        <v>#N/A</v>
      </c>
      <c r="H258" s="37"/>
      <c r="I258" s="39"/>
      <c r="J258" s="42"/>
      <c r="K258" s="37"/>
      <c r="L258" s="39">
        <f>SUM(L218:L257)</f>
        <v>1054.4104187658256</v>
      </c>
      <c r="M258" s="37"/>
      <c r="N258" s="37"/>
      <c r="O258" s="37"/>
      <c r="P258" s="37"/>
    </row>
    <row r="259" spans="1:16" s="55" customFormat="1" ht="30" outlineLevel="1">
      <c r="A259" s="51" t="s">
        <v>258</v>
      </c>
      <c r="B259" s="185">
        <v>245</v>
      </c>
      <c r="C259" s="179" t="s">
        <v>945</v>
      </c>
      <c r="D259" s="179">
        <v>2109116</v>
      </c>
      <c r="E259" s="81" t="s">
        <v>314</v>
      </c>
      <c r="F259" s="179" t="s">
        <v>315</v>
      </c>
      <c r="G259" s="179">
        <f>VLOOKUP(H259,'[1]шаблон ОКЕИ'!$A$1:$B$81,2,0)</f>
        <v>796</v>
      </c>
      <c r="H259" s="179" t="s">
        <v>52</v>
      </c>
      <c r="I259" s="82">
        <v>1239</v>
      </c>
      <c r="J259" s="179">
        <v>92435000000</v>
      </c>
      <c r="K259" s="179" t="s">
        <v>176</v>
      </c>
      <c r="L259" s="82">
        <v>37.049999999999997</v>
      </c>
      <c r="M259" s="179" t="s">
        <v>535</v>
      </c>
      <c r="N259" s="179" t="s">
        <v>798</v>
      </c>
      <c r="O259" s="179" t="s">
        <v>311</v>
      </c>
      <c r="P259" s="179" t="s">
        <v>316</v>
      </c>
    </row>
    <row r="260" spans="1:16" s="55" customFormat="1" ht="30" outlineLevel="1">
      <c r="A260" s="51"/>
      <c r="B260" s="185">
        <v>246</v>
      </c>
      <c r="C260" s="179" t="s">
        <v>945</v>
      </c>
      <c r="D260" s="179">
        <v>3699120</v>
      </c>
      <c r="E260" s="81" t="s">
        <v>793</v>
      </c>
      <c r="F260" s="179" t="s">
        <v>1055</v>
      </c>
      <c r="G260" s="179">
        <f>VLOOKUP(H260,'[1]шаблон ОКЕИ'!$A$1:$B$81,2,0)</f>
        <v>796</v>
      </c>
      <c r="H260" s="179" t="s">
        <v>52</v>
      </c>
      <c r="I260" s="82">
        <v>10</v>
      </c>
      <c r="J260" s="179">
        <v>92435000000</v>
      </c>
      <c r="K260" s="179" t="s">
        <v>176</v>
      </c>
      <c r="L260" s="82">
        <v>3</v>
      </c>
      <c r="M260" s="179" t="s">
        <v>535</v>
      </c>
      <c r="N260" s="179" t="s">
        <v>798</v>
      </c>
      <c r="O260" s="179" t="s">
        <v>311</v>
      </c>
      <c r="P260" s="179" t="s">
        <v>316</v>
      </c>
    </row>
    <row r="261" spans="1:16" s="55" customFormat="1" ht="30" outlineLevel="1">
      <c r="A261" s="51" t="s">
        <v>258</v>
      </c>
      <c r="B261" s="185">
        <v>247</v>
      </c>
      <c r="C261" s="179" t="s">
        <v>945</v>
      </c>
      <c r="D261" s="179">
        <v>3699120</v>
      </c>
      <c r="E261" s="52" t="s">
        <v>317</v>
      </c>
      <c r="F261" s="56" t="s">
        <v>318</v>
      </c>
      <c r="G261" s="179">
        <f>VLOOKUP(H261,'[1]шаблон ОКЕИ'!$A$1:$B$81,2,0)</f>
        <v>796</v>
      </c>
      <c r="H261" s="179" t="s">
        <v>52</v>
      </c>
      <c r="I261" s="82">
        <v>18</v>
      </c>
      <c r="J261" s="179">
        <v>92435000000</v>
      </c>
      <c r="K261" s="179" t="s">
        <v>176</v>
      </c>
      <c r="L261" s="82">
        <v>0.34</v>
      </c>
      <c r="M261" s="179" t="s">
        <v>535</v>
      </c>
      <c r="N261" s="179" t="s">
        <v>798</v>
      </c>
      <c r="O261" s="179" t="s">
        <v>311</v>
      </c>
      <c r="P261" s="179" t="s">
        <v>316</v>
      </c>
    </row>
    <row r="262" spans="1:16" s="55" customFormat="1" ht="30" outlineLevel="1">
      <c r="A262" s="51" t="s">
        <v>258</v>
      </c>
      <c r="B262" s="185">
        <v>248</v>
      </c>
      <c r="C262" s="179" t="s">
        <v>946</v>
      </c>
      <c r="D262" s="179">
        <v>2109115</v>
      </c>
      <c r="E262" s="52" t="s">
        <v>319</v>
      </c>
      <c r="F262" s="179" t="s">
        <v>320</v>
      </c>
      <c r="G262" s="179">
        <f>VLOOKUP(H262,'[1]шаблон ОКЕИ'!$A$1:$B$81,2,0)</f>
        <v>796</v>
      </c>
      <c r="H262" s="179" t="s">
        <v>52</v>
      </c>
      <c r="I262" s="82">
        <v>265</v>
      </c>
      <c r="J262" s="179">
        <v>92435000000</v>
      </c>
      <c r="K262" s="179" t="s">
        <v>176</v>
      </c>
      <c r="L262" s="82">
        <v>8.06</v>
      </c>
      <c r="M262" s="179" t="s">
        <v>535</v>
      </c>
      <c r="N262" s="179" t="s">
        <v>798</v>
      </c>
      <c r="O262" s="179" t="s">
        <v>311</v>
      </c>
      <c r="P262" s="179" t="s">
        <v>316</v>
      </c>
    </row>
    <row r="263" spans="1:16" s="55" customFormat="1" ht="30" outlineLevel="1">
      <c r="A263" s="51" t="s">
        <v>258</v>
      </c>
      <c r="B263" s="185">
        <v>249</v>
      </c>
      <c r="C263" s="179" t="s">
        <v>946</v>
      </c>
      <c r="D263" s="179">
        <f>D262</f>
        <v>2109115</v>
      </c>
      <c r="E263" s="52" t="s">
        <v>321</v>
      </c>
      <c r="F263" s="83" t="s">
        <v>322</v>
      </c>
      <c r="G263" s="179">
        <f>VLOOKUP(H263,'[1]шаблон ОКЕИ'!$A$1:$B$81,2,0)</f>
        <v>796</v>
      </c>
      <c r="H263" s="179" t="s">
        <v>52</v>
      </c>
      <c r="I263" s="82">
        <v>8</v>
      </c>
      <c r="J263" s="179">
        <v>92435000000</v>
      </c>
      <c r="K263" s="179" t="s">
        <v>176</v>
      </c>
      <c r="L263" s="82">
        <v>0</v>
      </c>
      <c r="M263" s="179" t="s">
        <v>535</v>
      </c>
      <c r="N263" s="179" t="s">
        <v>798</v>
      </c>
      <c r="O263" s="179" t="s">
        <v>311</v>
      </c>
      <c r="P263" s="179" t="s">
        <v>316</v>
      </c>
    </row>
    <row r="264" spans="1:16" s="55" customFormat="1" ht="30" outlineLevel="1">
      <c r="A264" s="51" t="s">
        <v>258</v>
      </c>
      <c r="B264" s="185">
        <v>250</v>
      </c>
      <c r="C264" s="179" t="s">
        <v>946</v>
      </c>
      <c r="D264" s="179">
        <v>2109311</v>
      </c>
      <c r="E264" s="52" t="s">
        <v>758</v>
      </c>
      <c r="F264" s="179" t="s">
        <v>759</v>
      </c>
      <c r="G264" s="179">
        <f>VLOOKUP(H264,'[1]шаблон ОКЕИ'!$A$1:$B$81,2,0)</f>
        <v>796</v>
      </c>
      <c r="H264" s="179" t="s">
        <v>52</v>
      </c>
      <c r="I264" s="82">
        <v>298</v>
      </c>
      <c r="J264" s="179">
        <v>92435000000</v>
      </c>
      <c r="K264" s="179" t="s">
        <v>176</v>
      </c>
      <c r="L264" s="82">
        <v>16.2</v>
      </c>
      <c r="M264" s="179" t="s">
        <v>535</v>
      </c>
      <c r="N264" s="179" t="s">
        <v>798</v>
      </c>
      <c r="O264" s="179" t="s">
        <v>311</v>
      </c>
      <c r="P264" s="179" t="s">
        <v>316</v>
      </c>
    </row>
    <row r="265" spans="1:16" s="55" customFormat="1" ht="30" outlineLevel="1">
      <c r="A265" s="51" t="s">
        <v>258</v>
      </c>
      <c r="B265" s="185">
        <v>251</v>
      </c>
      <c r="C265" s="179" t="s">
        <v>945</v>
      </c>
      <c r="D265" s="179">
        <v>3699122</v>
      </c>
      <c r="E265" s="52" t="s">
        <v>757</v>
      </c>
      <c r="F265" s="179" t="s">
        <v>293</v>
      </c>
      <c r="G265" s="179">
        <f>VLOOKUP(H265,'[1]шаблон ОКЕИ'!$A$1:$B$81,2,0)</f>
        <v>778</v>
      </c>
      <c r="H265" s="179" t="s">
        <v>83</v>
      </c>
      <c r="I265" s="82">
        <v>11</v>
      </c>
      <c r="J265" s="179">
        <v>92435000000</v>
      </c>
      <c r="K265" s="179" t="s">
        <v>176</v>
      </c>
      <c r="L265" s="82">
        <v>0.65</v>
      </c>
      <c r="M265" s="179" t="s">
        <v>535</v>
      </c>
      <c r="N265" s="179" t="s">
        <v>798</v>
      </c>
      <c r="O265" s="179" t="s">
        <v>311</v>
      </c>
      <c r="P265" s="179" t="s">
        <v>316</v>
      </c>
    </row>
    <row r="266" spans="1:16" s="55" customFormat="1" ht="30" outlineLevel="1">
      <c r="A266" s="51"/>
      <c r="B266" s="185">
        <v>252</v>
      </c>
      <c r="C266" s="179" t="s">
        <v>945</v>
      </c>
      <c r="D266" s="179">
        <v>3699010</v>
      </c>
      <c r="E266" s="52" t="s">
        <v>323</v>
      </c>
      <c r="F266" s="179" t="s">
        <v>293</v>
      </c>
      <c r="G266" s="179">
        <f>VLOOKUP(H266,'[1]шаблон ОКЕИ'!$A$1:$B$81,2,0)</f>
        <v>778</v>
      </c>
      <c r="H266" s="179" t="s">
        <v>83</v>
      </c>
      <c r="I266" s="82">
        <v>1</v>
      </c>
      <c r="J266" s="179">
        <v>92435000000</v>
      </c>
      <c r="K266" s="179" t="s">
        <v>176</v>
      </c>
      <c r="L266" s="82">
        <v>1.6E-2</v>
      </c>
      <c r="M266" s="179" t="s">
        <v>535</v>
      </c>
      <c r="N266" s="179" t="s">
        <v>798</v>
      </c>
      <c r="O266" s="179" t="s">
        <v>311</v>
      </c>
      <c r="P266" s="179" t="s">
        <v>316</v>
      </c>
    </row>
    <row r="267" spans="1:16" s="55" customFormat="1" ht="30" outlineLevel="1">
      <c r="A267" s="51" t="s">
        <v>258</v>
      </c>
      <c r="B267" s="185">
        <v>253</v>
      </c>
      <c r="C267" s="179" t="s">
        <v>946</v>
      </c>
      <c r="D267" s="179">
        <v>2109311</v>
      </c>
      <c r="E267" s="52" t="s">
        <v>324</v>
      </c>
      <c r="F267" s="179" t="s">
        <v>507</v>
      </c>
      <c r="G267" s="179">
        <f>VLOOKUP(H267,'[1]шаблон ОКЕИ'!$A$1:$B$81,2,0)</f>
        <v>778</v>
      </c>
      <c r="H267" s="179" t="s">
        <v>83</v>
      </c>
      <c r="I267" s="82">
        <v>1455</v>
      </c>
      <c r="J267" s="179">
        <v>92435000000</v>
      </c>
      <c r="K267" s="179" t="s">
        <v>176</v>
      </c>
      <c r="L267" s="82">
        <v>183.21</v>
      </c>
      <c r="M267" s="179" t="s">
        <v>535</v>
      </c>
      <c r="N267" s="179" t="s">
        <v>798</v>
      </c>
      <c r="O267" s="179" t="s">
        <v>311</v>
      </c>
      <c r="P267" s="179" t="s">
        <v>316</v>
      </c>
    </row>
    <row r="268" spans="1:16" s="55" customFormat="1" ht="30" outlineLevel="1">
      <c r="A268" s="51" t="s">
        <v>258</v>
      </c>
      <c r="B268" s="185">
        <v>254</v>
      </c>
      <c r="C268" s="179" t="s">
        <v>946</v>
      </c>
      <c r="D268" s="179">
        <v>2109311</v>
      </c>
      <c r="E268" s="52" t="s">
        <v>325</v>
      </c>
      <c r="F268" s="179" t="s">
        <v>508</v>
      </c>
      <c r="G268" s="179">
        <f>VLOOKUP(H268,'[1]шаблон ОКЕИ'!$A$1:$B$81,2,0)</f>
        <v>778</v>
      </c>
      <c r="H268" s="179" t="s">
        <v>83</v>
      </c>
      <c r="I268" s="82">
        <v>19</v>
      </c>
      <c r="J268" s="179">
        <v>92435000000</v>
      </c>
      <c r="K268" s="179" t="s">
        <v>176</v>
      </c>
      <c r="L268" s="82">
        <v>5.09</v>
      </c>
      <c r="M268" s="179" t="s">
        <v>535</v>
      </c>
      <c r="N268" s="179" t="s">
        <v>798</v>
      </c>
      <c r="O268" s="179" t="s">
        <v>311</v>
      </c>
      <c r="P268" s="179" t="s">
        <v>316</v>
      </c>
    </row>
    <row r="269" spans="1:16" s="55" customFormat="1" ht="30" outlineLevel="1">
      <c r="A269" s="51" t="s">
        <v>258</v>
      </c>
      <c r="B269" s="185">
        <v>255</v>
      </c>
      <c r="C269" s="179" t="s">
        <v>946</v>
      </c>
      <c r="D269" s="179">
        <v>2109118</v>
      </c>
      <c r="E269" s="52" t="s">
        <v>760</v>
      </c>
      <c r="F269" s="179" t="s">
        <v>761</v>
      </c>
      <c r="G269" s="179">
        <f>VLOOKUP(H269,'[1]шаблон ОКЕИ'!$A$1:$B$81,2,0)</f>
        <v>778</v>
      </c>
      <c r="H269" s="179" t="s">
        <v>83</v>
      </c>
      <c r="I269" s="82">
        <v>12</v>
      </c>
      <c r="J269" s="179">
        <v>92435000000</v>
      </c>
      <c r="K269" s="179" t="s">
        <v>176</v>
      </c>
      <c r="L269" s="82">
        <v>0.03</v>
      </c>
      <c r="M269" s="179" t="s">
        <v>535</v>
      </c>
      <c r="N269" s="179" t="s">
        <v>798</v>
      </c>
      <c r="O269" s="179" t="s">
        <v>311</v>
      </c>
      <c r="P269" s="179" t="s">
        <v>316</v>
      </c>
    </row>
    <row r="270" spans="1:16" s="55" customFormat="1" ht="30" outlineLevel="1">
      <c r="A270" s="51" t="s">
        <v>258</v>
      </c>
      <c r="B270" s="185">
        <v>256</v>
      </c>
      <c r="C270" s="179" t="s">
        <v>946</v>
      </c>
      <c r="D270" s="179">
        <v>2109157</v>
      </c>
      <c r="E270" s="52" t="s">
        <v>736</v>
      </c>
      <c r="F270" s="179" t="s">
        <v>326</v>
      </c>
      <c r="G270" s="179">
        <f>VLOOKUP(H270,'[1]шаблон ОКЕИ'!$A$1:$B$81,2,0)</f>
        <v>736</v>
      </c>
      <c r="H270" s="179" t="s">
        <v>116</v>
      </c>
      <c r="I270" s="82">
        <v>138</v>
      </c>
      <c r="J270" s="179">
        <v>92435000000</v>
      </c>
      <c r="K270" s="179" t="s">
        <v>176</v>
      </c>
      <c r="L270" s="82">
        <v>7.85</v>
      </c>
      <c r="M270" s="179" t="s">
        <v>535</v>
      </c>
      <c r="N270" s="179" t="s">
        <v>798</v>
      </c>
      <c r="O270" s="179" t="s">
        <v>311</v>
      </c>
      <c r="P270" s="179" t="s">
        <v>316</v>
      </c>
    </row>
    <row r="271" spans="1:16" s="55" customFormat="1" ht="30" outlineLevel="1">
      <c r="A271" s="51" t="s">
        <v>258</v>
      </c>
      <c r="B271" s="185">
        <v>257</v>
      </c>
      <c r="C271" s="179" t="s">
        <v>946</v>
      </c>
      <c r="D271" s="179">
        <v>2109391</v>
      </c>
      <c r="E271" s="52" t="s">
        <v>327</v>
      </c>
      <c r="F271" s="83" t="s">
        <v>328</v>
      </c>
      <c r="G271" s="179">
        <f>VLOOKUP(H271,'[1]шаблон ОКЕИ'!$A$1:$B$81,2,0)</f>
        <v>778</v>
      </c>
      <c r="H271" s="179" t="s">
        <v>83</v>
      </c>
      <c r="I271" s="82">
        <v>92</v>
      </c>
      <c r="J271" s="179">
        <v>92435000000</v>
      </c>
      <c r="K271" s="179" t="s">
        <v>176</v>
      </c>
      <c r="L271" s="82">
        <v>4.9000000000000004</v>
      </c>
      <c r="M271" s="179" t="s">
        <v>535</v>
      </c>
      <c r="N271" s="179" t="s">
        <v>798</v>
      </c>
      <c r="O271" s="179" t="s">
        <v>311</v>
      </c>
      <c r="P271" s="179" t="s">
        <v>316</v>
      </c>
    </row>
    <row r="272" spans="1:16" s="55" customFormat="1" ht="30" outlineLevel="1">
      <c r="A272" s="51" t="s">
        <v>258</v>
      </c>
      <c r="B272" s="185">
        <v>258</v>
      </c>
      <c r="C272" s="179" t="s">
        <v>946</v>
      </c>
      <c r="D272" s="179">
        <v>2109386</v>
      </c>
      <c r="E272" s="52" t="s">
        <v>329</v>
      </c>
      <c r="F272" s="179" t="s">
        <v>0</v>
      </c>
      <c r="G272" s="179">
        <f>VLOOKUP(H272,'[1]шаблон ОКЕИ'!$A$1:$B$81,2,0)</f>
        <v>796</v>
      </c>
      <c r="H272" s="179" t="s">
        <v>52</v>
      </c>
      <c r="I272" s="82">
        <v>10</v>
      </c>
      <c r="J272" s="179">
        <v>92435000000</v>
      </c>
      <c r="K272" s="179" t="s">
        <v>176</v>
      </c>
      <c r="L272" s="82">
        <v>2.64</v>
      </c>
      <c r="M272" s="179" t="s">
        <v>535</v>
      </c>
      <c r="N272" s="179" t="s">
        <v>798</v>
      </c>
      <c r="O272" s="179" t="s">
        <v>311</v>
      </c>
      <c r="P272" s="179" t="s">
        <v>316</v>
      </c>
    </row>
    <row r="273" spans="1:16" s="55" customFormat="1" ht="30" outlineLevel="1">
      <c r="A273" s="51"/>
      <c r="B273" s="185">
        <v>259</v>
      </c>
      <c r="C273" s="179" t="s">
        <v>946</v>
      </c>
      <c r="D273" s="179">
        <v>2109311</v>
      </c>
      <c r="E273" s="52" t="s">
        <v>794</v>
      </c>
      <c r="F273" s="179" t="s">
        <v>795</v>
      </c>
      <c r="G273" s="179">
        <f>VLOOKUP(H273,'[1]шаблон ОКЕИ'!$A$1:$B$81,2,0)</f>
        <v>778</v>
      </c>
      <c r="H273" s="179" t="s">
        <v>83</v>
      </c>
      <c r="I273" s="82">
        <v>2</v>
      </c>
      <c r="J273" s="179">
        <v>92435000000</v>
      </c>
      <c r="K273" s="179" t="s">
        <v>176</v>
      </c>
      <c r="L273" s="82" t="s">
        <v>796</v>
      </c>
      <c r="M273" s="179" t="s">
        <v>535</v>
      </c>
      <c r="N273" s="179" t="s">
        <v>798</v>
      </c>
      <c r="O273" s="179" t="s">
        <v>311</v>
      </c>
      <c r="P273" s="179" t="s">
        <v>316</v>
      </c>
    </row>
    <row r="274" spans="1:16" s="55" customFormat="1" ht="30" outlineLevel="1">
      <c r="A274" s="51"/>
      <c r="B274" s="185">
        <v>260</v>
      </c>
      <c r="C274" s="179" t="s">
        <v>946</v>
      </c>
      <c r="D274" s="179">
        <v>2109311</v>
      </c>
      <c r="E274" s="52" t="s">
        <v>794</v>
      </c>
      <c r="F274" s="179" t="s">
        <v>797</v>
      </c>
      <c r="G274" s="179">
        <f>VLOOKUP(H274,'[1]шаблон ОКЕИ'!$A$1:$B$81,2,0)</f>
        <v>778</v>
      </c>
      <c r="H274" s="179" t="s">
        <v>83</v>
      </c>
      <c r="I274" s="82">
        <v>1</v>
      </c>
      <c r="J274" s="179">
        <v>92435000000</v>
      </c>
      <c r="K274" s="179" t="s">
        <v>176</v>
      </c>
      <c r="L274" s="82">
        <v>0.42499999999999999</v>
      </c>
      <c r="M274" s="179" t="s">
        <v>535</v>
      </c>
      <c r="N274" s="179" t="s">
        <v>798</v>
      </c>
      <c r="O274" s="179" t="s">
        <v>311</v>
      </c>
      <c r="P274" s="179" t="s">
        <v>316</v>
      </c>
    </row>
    <row r="275" spans="1:16" s="55" customFormat="1" ht="30" outlineLevel="1">
      <c r="A275" s="51"/>
      <c r="B275" s="185">
        <v>261</v>
      </c>
      <c r="C275" s="179" t="s">
        <v>946</v>
      </c>
      <c r="D275" s="179">
        <v>2102364</v>
      </c>
      <c r="E275" s="52" t="s">
        <v>330</v>
      </c>
      <c r="F275" s="84" t="s">
        <v>331</v>
      </c>
      <c r="G275" s="179">
        <f>VLOOKUP(H275,'[1]шаблон ОКЕИ'!$A$1:$B$81,2,0)</f>
        <v>625</v>
      </c>
      <c r="H275" s="179" t="s">
        <v>115</v>
      </c>
      <c r="I275" s="82">
        <v>179</v>
      </c>
      <c r="J275" s="179">
        <v>92435000000</v>
      </c>
      <c r="K275" s="179" t="s">
        <v>176</v>
      </c>
      <c r="L275" s="82">
        <v>1.74</v>
      </c>
      <c r="M275" s="179" t="s">
        <v>535</v>
      </c>
      <c r="N275" s="179" t="s">
        <v>798</v>
      </c>
      <c r="O275" s="179" t="s">
        <v>311</v>
      </c>
      <c r="P275" s="179" t="s">
        <v>316</v>
      </c>
    </row>
    <row r="276" spans="1:16" s="55" customFormat="1" ht="45" outlineLevel="1">
      <c r="A276" s="51" t="s">
        <v>258</v>
      </c>
      <c r="B276" s="185">
        <v>262</v>
      </c>
      <c r="C276" s="179" t="s">
        <v>945</v>
      </c>
      <c r="D276" s="179">
        <v>2029390</v>
      </c>
      <c r="E276" s="52" t="s">
        <v>332</v>
      </c>
      <c r="F276" s="56" t="s">
        <v>333</v>
      </c>
      <c r="G276" s="179">
        <f>VLOOKUP(H276,'[1]шаблон ОКЕИ'!$A$1:$B$81,2,0)</f>
        <v>796</v>
      </c>
      <c r="H276" s="179" t="s">
        <v>52</v>
      </c>
      <c r="I276" s="82">
        <v>1</v>
      </c>
      <c r="J276" s="179">
        <v>92435000000</v>
      </c>
      <c r="K276" s="179" t="s">
        <v>176</v>
      </c>
      <c r="L276" s="82">
        <v>0.09</v>
      </c>
      <c r="M276" s="179" t="s">
        <v>535</v>
      </c>
      <c r="N276" s="179" t="s">
        <v>798</v>
      </c>
      <c r="O276" s="179" t="s">
        <v>311</v>
      </c>
      <c r="P276" s="179" t="s">
        <v>316</v>
      </c>
    </row>
    <row r="277" spans="1:16" s="55" customFormat="1" ht="30" outlineLevel="1">
      <c r="A277" s="51" t="s">
        <v>258</v>
      </c>
      <c r="B277" s="185">
        <v>263</v>
      </c>
      <c r="C277" s="179" t="s">
        <v>945</v>
      </c>
      <c r="D277" s="179">
        <v>2422311</v>
      </c>
      <c r="E277" s="52" t="s">
        <v>334</v>
      </c>
      <c r="F277" s="179" t="s">
        <v>335</v>
      </c>
      <c r="G277" s="179">
        <f>VLOOKUP(H277,'[1]шаблон ОКЕИ'!$A$1:$B$81,2,0)</f>
        <v>704</v>
      </c>
      <c r="H277" s="179" t="s">
        <v>336</v>
      </c>
      <c r="I277" s="82">
        <v>20</v>
      </c>
      <c r="J277" s="179">
        <v>92435000000</v>
      </c>
      <c r="K277" s="179" t="s">
        <v>176</v>
      </c>
      <c r="L277" s="82" t="s">
        <v>1486</v>
      </c>
      <c r="M277" s="179" t="s">
        <v>535</v>
      </c>
      <c r="N277" s="179" t="s">
        <v>798</v>
      </c>
      <c r="O277" s="179" t="s">
        <v>311</v>
      </c>
      <c r="P277" s="179" t="s">
        <v>316</v>
      </c>
    </row>
    <row r="278" spans="1:16" s="55" customFormat="1" ht="30" outlineLevel="1">
      <c r="A278" s="51" t="s">
        <v>258</v>
      </c>
      <c r="B278" s="185">
        <v>264</v>
      </c>
      <c r="C278" s="179" t="s">
        <v>945</v>
      </c>
      <c r="D278" s="179">
        <v>3010460</v>
      </c>
      <c r="E278" s="52" t="s">
        <v>337</v>
      </c>
      <c r="F278" s="83" t="s">
        <v>338</v>
      </c>
      <c r="G278" s="179">
        <f>VLOOKUP(H278,'[1]шаблон ОКЕИ'!$A$1:$B$81,2,0)</f>
        <v>796</v>
      </c>
      <c r="H278" s="179" t="s">
        <v>52</v>
      </c>
      <c r="I278" s="82">
        <v>38</v>
      </c>
      <c r="J278" s="179">
        <v>92435000000</v>
      </c>
      <c r="K278" s="179" t="s">
        <v>176</v>
      </c>
      <c r="L278" s="82">
        <v>4.79</v>
      </c>
      <c r="M278" s="179" t="s">
        <v>535</v>
      </c>
      <c r="N278" s="179" t="s">
        <v>798</v>
      </c>
      <c r="O278" s="179" t="s">
        <v>311</v>
      </c>
      <c r="P278" s="179" t="s">
        <v>316</v>
      </c>
    </row>
    <row r="279" spans="1:16" s="55" customFormat="1" ht="30" outlineLevel="1">
      <c r="A279" s="51" t="s">
        <v>258</v>
      </c>
      <c r="B279" s="185">
        <v>265</v>
      </c>
      <c r="C279" s="179" t="s">
        <v>945</v>
      </c>
      <c r="D279" s="179">
        <v>3695300</v>
      </c>
      <c r="E279" s="52" t="s">
        <v>791</v>
      </c>
      <c r="F279" s="83" t="s">
        <v>792</v>
      </c>
      <c r="G279" s="179">
        <f>VLOOKUP(H279,'[1]шаблон ОКЕИ'!$A$1:$B$81,2,0)</f>
        <v>796</v>
      </c>
      <c r="H279" s="179" t="s">
        <v>52</v>
      </c>
      <c r="I279" s="82">
        <v>3</v>
      </c>
      <c r="J279" s="179"/>
      <c r="K279" s="179" t="s">
        <v>176</v>
      </c>
      <c r="L279" s="82">
        <v>5</v>
      </c>
      <c r="M279" s="179" t="s">
        <v>535</v>
      </c>
      <c r="N279" s="179" t="s">
        <v>798</v>
      </c>
      <c r="O279" s="179" t="s">
        <v>311</v>
      </c>
      <c r="P279" s="179" t="s">
        <v>316</v>
      </c>
    </row>
    <row r="280" spans="1:16" s="55" customFormat="1" ht="45" outlineLevel="1">
      <c r="A280" s="51"/>
      <c r="B280" s="185">
        <v>266</v>
      </c>
      <c r="C280" s="179" t="s">
        <v>945</v>
      </c>
      <c r="D280" s="179">
        <v>2221638</v>
      </c>
      <c r="E280" s="52" t="s">
        <v>339</v>
      </c>
      <c r="F280" s="56" t="s">
        <v>1</v>
      </c>
      <c r="G280" s="179">
        <f>VLOOKUP(H280,'[1]шаблон ОКЕИ'!$A$1:$B$81,2,0)</f>
        <v>796</v>
      </c>
      <c r="H280" s="179" t="s">
        <v>52</v>
      </c>
      <c r="I280" s="82">
        <v>114</v>
      </c>
      <c r="J280" s="179">
        <v>92435000000</v>
      </c>
      <c r="K280" s="179" t="s">
        <v>176</v>
      </c>
      <c r="L280" s="82">
        <v>10.71</v>
      </c>
      <c r="M280" s="179" t="s">
        <v>535</v>
      </c>
      <c r="N280" s="179" t="s">
        <v>798</v>
      </c>
      <c r="O280" s="179" t="s">
        <v>311</v>
      </c>
      <c r="P280" s="179" t="s">
        <v>316</v>
      </c>
    </row>
    <row r="281" spans="1:16" s="55" customFormat="1" ht="30" outlineLevel="1">
      <c r="A281" s="51" t="s">
        <v>258</v>
      </c>
      <c r="B281" s="185">
        <v>267</v>
      </c>
      <c r="C281" s="179" t="s">
        <v>945</v>
      </c>
      <c r="D281" s="179">
        <v>3699120</v>
      </c>
      <c r="E281" s="52" t="s">
        <v>737</v>
      </c>
      <c r="F281" s="56" t="s">
        <v>340</v>
      </c>
      <c r="G281" s="179">
        <f>VLOOKUP(H281,'[1]шаблон ОКЕИ'!$A$1:$B$81,2,0)</f>
        <v>778</v>
      </c>
      <c r="H281" s="179" t="s">
        <v>83</v>
      </c>
      <c r="I281" s="82">
        <v>348</v>
      </c>
      <c r="J281" s="179">
        <v>92435000000</v>
      </c>
      <c r="K281" s="179" t="s">
        <v>176</v>
      </c>
      <c r="L281" s="82">
        <v>1.28</v>
      </c>
      <c r="M281" s="179" t="s">
        <v>535</v>
      </c>
      <c r="N281" s="179" t="s">
        <v>798</v>
      </c>
      <c r="O281" s="179" t="s">
        <v>311</v>
      </c>
      <c r="P281" s="179" t="s">
        <v>316</v>
      </c>
    </row>
    <row r="282" spans="1:16" s="55" customFormat="1" ht="30" outlineLevel="1">
      <c r="A282" s="51" t="s">
        <v>258</v>
      </c>
      <c r="B282" s="185">
        <v>268</v>
      </c>
      <c r="C282" s="179" t="s">
        <v>945</v>
      </c>
      <c r="D282" s="179">
        <v>3699010</v>
      </c>
      <c r="E282" s="52" t="s">
        <v>766</v>
      </c>
      <c r="F282" s="56" t="s">
        <v>1056</v>
      </c>
      <c r="G282" s="179">
        <f>VLOOKUP(H282,'[1]шаблон ОКЕИ'!$A$1:$B$81,2,0)</f>
        <v>778</v>
      </c>
      <c r="H282" s="179" t="s">
        <v>83</v>
      </c>
      <c r="I282" s="82">
        <v>42</v>
      </c>
      <c r="J282" s="179">
        <v>92435000000</v>
      </c>
      <c r="K282" s="179" t="s">
        <v>176</v>
      </c>
      <c r="L282" s="82">
        <v>2.0099999999999998</v>
      </c>
      <c r="M282" s="179" t="s">
        <v>535</v>
      </c>
      <c r="N282" s="179" t="s">
        <v>798</v>
      </c>
      <c r="O282" s="179" t="s">
        <v>311</v>
      </c>
      <c r="P282" s="179" t="s">
        <v>316</v>
      </c>
    </row>
    <row r="283" spans="1:16" s="55" customFormat="1" ht="75" outlineLevel="1">
      <c r="A283" s="51"/>
      <c r="B283" s="185">
        <v>269</v>
      </c>
      <c r="C283" s="179" t="s">
        <v>945</v>
      </c>
      <c r="D283" s="179">
        <v>3020200</v>
      </c>
      <c r="E283" s="52" t="s">
        <v>341</v>
      </c>
      <c r="F283" s="56" t="s">
        <v>342</v>
      </c>
      <c r="G283" s="179">
        <f>VLOOKUP(H283,'[1]шаблон ОКЕИ'!$A$1:$B$81,2,0)</f>
        <v>796</v>
      </c>
      <c r="H283" s="179" t="s">
        <v>52</v>
      </c>
      <c r="I283" s="82">
        <v>26</v>
      </c>
      <c r="J283" s="179">
        <v>92435000000</v>
      </c>
      <c r="K283" s="179" t="s">
        <v>176</v>
      </c>
      <c r="L283" s="82">
        <v>11.58</v>
      </c>
      <c r="M283" s="179" t="s">
        <v>535</v>
      </c>
      <c r="N283" s="179" t="s">
        <v>798</v>
      </c>
      <c r="O283" s="179" t="s">
        <v>311</v>
      </c>
      <c r="P283" s="179" t="s">
        <v>316</v>
      </c>
    </row>
    <row r="284" spans="1:16" s="55" customFormat="1" ht="75" outlineLevel="1">
      <c r="A284" s="51" t="s">
        <v>258</v>
      </c>
      <c r="B284" s="185">
        <v>270</v>
      </c>
      <c r="C284" s="179" t="s">
        <v>945</v>
      </c>
      <c r="D284" s="179">
        <v>3010120</v>
      </c>
      <c r="E284" s="52" t="s">
        <v>738</v>
      </c>
      <c r="F284" s="56" t="s">
        <v>739</v>
      </c>
      <c r="G284" s="179">
        <f>VLOOKUP(H284,'[1]шаблон ОКЕИ'!$A$1:$B$81,2,0)</f>
        <v>796</v>
      </c>
      <c r="H284" s="179" t="s">
        <v>52</v>
      </c>
      <c r="I284" s="82">
        <v>590</v>
      </c>
      <c r="J284" s="179">
        <v>92435000000</v>
      </c>
      <c r="K284" s="179" t="s">
        <v>176</v>
      </c>
      <c r="L284" s="82">
        <v>4.07</v>
      </c>
      <c r="M284" s="179" t="s">
        <v>535</v>
      </c>
      <c r="N284" s="179" t="s">
        <v>798</v>
      </c>
      <c r="O284" s="179" t="s">
        <v>311</v>
      </c>
      <c r="P284" s="179" t="s">
        <v>316</v>
      </c>
    </row>
    <row r="285" spans="1:16" s="55" customFormat="1" ht="30" outlineLevel="1">
      <c r="A285" s="51" t="s">
        <v>258</v>
      </c>
      <c r="B285" s="185">
        <v>271</v>
      </c>
      <c r="C285" s="179" t="s">
        <v>945</v>
      </c>
      <c r="D285" s="179">
        <v>3699120</v>
      </c>
      <c r="E285" s="52" t="s">
        <v>343</v>
      </c>
      <c r="F285" s="179" t="s">
        <v>344</v>
      </c>
      <c r="G285" s="179">
        <f>VLOOKUP(H285,'[1]шаблон ОКЕИ'!$A$1:$B$81,2,0)</f>
        <v>796</v>
      </c>
      <c r="H285" s="179" t="s">
        <v>52</v>
      </c>
      <c r="I285" s="82">
        <v>46</v>
      </c>
      <c r="J285" s="179">
        <v>92435000000</v>
      </c>
      <c r="K285" s="179" t="s">
        <v>176</v>
      </c>
      <c r="L285" s="82">
        <v>1.55</v>
      </c>
      <c r="M285" s="179" t="s">
        <v>535</v>
      </c>
      <c r="N285" s="179" t="s">
        <v>798</v>
      </c>
      <c r="O285" s="179" t="s">
        <v>311</v>
      </c>
      <c r="P285" s="179" t="s">
        <v>316</v>
      </c>
    </row>
    <row r="286" spans="1:16" s="55" customFormat="1" ht="30" outlineLevel="1">
      <c r="A286" s="51"/>
      <c r="B286" s="185">
        <v>272</v>
      </c>
      <c r="C286" s="179" t="s">
        <v>945</v>
      </c>
      <c r="D286" s="179">
        <v>3699120</v>
      </c>
      <c r="E286" s="52" t="s">
        <v>740</v>
      </c>
      <c r="F286" s="179" t="s">
        <v>345</v>
      </c>
      <c r="G286" s="179">
        <f>VLOOKUP(H286,'[1]шаблон ОКЕИ'!$A$1:$B$81,2,0)</f>
        <v>796</v>
      </c>
      <c r="H286" s="179" t="s">
        <v>52</v>
      </c>
      <c r="I286" s="82">
        <v>12</v>
      </c>
      <c r="J286" s="179">
        <v>92435000000</v>
      </c>
      <c r="K286" s="179" t="s">
        <v>176</v>
      </c>
      <c r="L286" s="82">
        <v>2.14</v>
      </c>
      <c r="M286" s="179" t="s">
        <v>535</v>
      </c>
      <c r="N286" s="179" t="s">
        <v>798</v>
      </c>
      <c r="O286" s="179" t="s">
        <v>311</v>
      </c>
      <c r="P286" s="179" t="s">
        <v>316</v>
      </c>
    </row>
    <row r="287" spans="1:16" s="55" customFormat="1" ht="30" outlineLevel="1">
      <c r="A287" s="51" t="s">
        <v>258</v>
      </c>
      <c r="B287" s="185">
        <v>273</v>
      </c>
      <c r="C287" s="179" t="s">
        <v>945</v>
      </c>
      <c r="D287" s="179">
        <v>3699120</v>
      </c>
      <c r="E287" s="52" t="s">
        <v>346</v>
      </c>
      <c r="F287" s="179" t="s">
        <v>347</v>
      </c>
      <c r="G287" s="179">
        <f>VLOOKUP(H287,'[1]шаблон ОКЕИ'!$A$1:$B$81,2,0)</f>
        <v>796</v>
      </c>
      <c r="H287" s="179" t="s">
        <v>52</v>
      </c>
      <c r="I287" s="82">
        <v>457</v>
      </c>
      <c r="J287" s="179">
        <v>92435000000</v>
      </c>
      <c r="K287" s="179" t="s">
        <v>176</v>
      </c>
      <c r="L287" s="82">
        <v>6.84</v>
      </c>
      <c r="M287" s="179" t="s">
        <v>535</v>
      </c>
      <c r="N287" s="179" t="s">
        <v>798</v>
      </c>
      <c r="O287" s="179" t="s">
        <v>311</v>
      </c>
      <c r="P287" s="179" t="s">
        <v>316</v>
      </c>
    </row>
    <row r="288" spans="1:16" s="55" customFormat="1" ht="30" outlineLevel="1">
      <c r="A288" s="51" t="s">
        <v>258</v>
      </c>
      <c r="B288" s="185">
        <v>274</v>
      </c>
      <c r="C288" s="179" t="s">
        <v>945</v>
      </c>
      <c r="D288" s="179">
        <v>3699120</v>
      </c>
      <c r="E288" s="52" t="s">
        <v>348</v>
      </c>
      <c r="F288" s="179" t="s">
        <v>349</v>
      </c>
      <c r="G288" s="179">
        <f>VLOOKUP(H288,'[1]шаблон ОКЕИ'!$A$1:$B$81,2,0)</f>
        <v>796</v>
      </c>
      <c r="H288" s="179" t="s">
        <v>52</v>
      </c>
      <c r="I288" s="82">
        <v>95</v>
      </c>
      <c r="J288" s="179">
        <v>92435000000</v>
      </c>
      <c r="K288" s="179" t="s">
        <v>176</v>
      </c>
      <c r="L288" s="82">
        <v>2.58</v>
      </c>
      <c r="M288" s="179" t="s">
        <v>535</v>
      </c>
      <c r="N288" s="179" t="s">
        <v>798</v>
      </c>
      <c r="O288" s="179" t="s">
        <v>311</v>
      </c>
      <c r="P288" s="179" t="s">
        <v>316</v>
      </c>
    </row>
    <row r="289" spans="1:16" s="55" customFormat="1" ht="30" outlineLevel="1">
      <c r="A289" s="51" t="s">
        <v>258</v>
      </c>
      <c r="B289" s="185">
        <v>275</v>
      </c>
      <c r="C289" s="179" t="s">
        <v>945</v>
      </c>
      <c r="D289" s="179">
        <v>3699122</v>
      </c>
      <c r="E289" s="52" t="s">
        <v>350</v>
      </c>
      <c r="F289" s="179" t="s">
        <v>351</v>
      </c>
      <c r="G289" s="179">
        <f>VLOOKUP(H289,'[1]шаблон ОКЕИ'!$A$1:$B$81,2,0)</f>
        <v>778</v>
      </c>
      <c r="H289" s="179" t="s">
        <v>83</v>
      </c>
      <c r="I289" s="82">
        <v>66</v>
      </c>
      <c r="J289" s="179">
        <v>92435000000</v>
      </c>
      <c r="K289" s="179" t="s">
        <v>176</v>
      </c>
      <c r="L289" s="82">
        <v>0.65</v>
      </c>
      <c r="M289" s="179" t="s">
        <v>535</v>
      </c>
      <c r="N289" s="179" t="s">
        <v>798</v>
      </c>
      <c r="O289" s="179" t="s">
        <v>311</v>
      </c>
      <c r="P289" s="179" t="s">
        <v>316</v>
      </c>
    </row>
    <row r="290" spans="1:16" s="55" customFormat="1" ht="30" outlineLevel="1">
      <c r="A290" s="51" t="s">
        <v>258</v>
      </c>
      <c r="B290" s="185">
        <v>276</v>
      </c>
      <c r="C290" s="179" t="s">
        <v>945</v>
      </c>
      <c r="D290" s="179">
        <v>2109373</v>
      </c>
      <c r="E290" s="52" t="s">
        <v>762</v>
      </c>
      <c r="F290" s="179" t="s">
        <v>1057</v>
      </c>
      <c r="G290" s="179">
        <f>VLOOKUP(H290,'[1]шаблон ОКЕИ'!$A$1:$B$81,2,0)</f>
        <v>778</v>
      </c>
      <c r="H290" s="179" t="s">
        <v>83</v>
      </c>
      <c r="I290" s="82">
        <v>139</v>
      </c>
      <c r="J290" s="179">
        <v>92435000000</v>
      </c>
      <c r="K290" s="179" t="s">
        <v>176</v>
      </c>
      <c r="L290" s="82">
        <v>2.12</v>
      </c>
      <c r="M290" s="179" t="s">
        <v>535</v>
      </c>
      <c r="N290" s="179" t="s">
        <v>798</v>
      </c>
      <c r="O290" s="179" t="s">
        <v>311</v>
      </c>
      <c r="P290" s="179" t="s">
        <v>316</v>
      </c>
    </row>
    <row r="291" spans="1:16" s="55" customFormat="1" ht="30" outlineLevel="1">
      <c r="A291" s="51" t="s">
        <v>258</v>
      </c>
      <c r="B291" s="185">
        <v>277</v>
      </c>
      <c r="C291" s="179" t="s">
        <v>945</v>
      </c>
      <c r="D291" s="179">
        <v>2422319</v>
      </c>
      <c r="E291" s="52" t="s">
        <v>352</v>
      </c>
      <c r="F291" s="179" t="s">
        <v>294</v>
      </c>
      <c r="G291" s="179">
        <f>VLOOKUP(H291,'[1]шаблон ОКЕИ'!$A$1:$B$81,2,0)</f>
        <v>796</v>
      </c>
      <c r="H291" s="179" t="s">
        <v>52</v>
      </c>
      <c r="I291" s="82">
        <v>23</v>
      </c>
      <c r="J291" s="179">
        <v>92435000000</v>
      </c>
      <c r="K291" s="179" t="s">
        <v>176</v>
      </c>
      <c r="L291" s="82">
        <v>1.2</v>
      </c>
      <c r="M291" s="179" t="s">
        <v>535</v>
      </c>
      <c r="N291" s="179" t="s">
        <v>798</v>
      </c>
      <c r="O291" s="179" t="s">
        <v>311</v>
      </c>
      <c r="P291" s="179" t="s">
        <v>316</v>
      </c>
    </row>
    <row r="292" spans="1:16" s="55" customFormat="1" ht="30" outlineLevel="1">
      <c r="A292" s="51" t="s">
        <v>258</v>
      </c>
      <c r="B292" s="185">
        <v>278</v>
      </c>
      <c r="C292" s="179" t="s">
        <v>945</v>
      </c>
      <c r="D292" s="179">
        <v>2219111</v>
      </c>
      <c r="E292" s="52" t="s">
        <v>767</v>
      </c>
      <c r="F292" s="179" t="s">
        <v>768</v>
      </c>
      <c r="G292" s="179">
        <f>VLOOKUP(H292,'[1]шаблон ОКЕИ'!$A$1:$B$81,2,0)</f>
        <v>796</v>
      </c>
      <c r="H292" s="179" t="s">
        <v>52</v>
      </c>
      <c r="I292" s="82">
        <v>107</v>
      </c>
      <c r="J292" s="179">
        <v>92435000000</v>
      </c>
      <c r="K292" s="179" t="s">
        <v>176</v>
      </c>
      <c r="L292" s="82">
        <v>2.9</v>
      </c>
      <c r="M292" s="179" t="s">
        <v>535</v>
      </c>
      <c r="N292" s="179" t="s">
        <v>798</v>
      </c>
      <c r="O292" s="179" t="s">
        <v>311</v>
      </c>
      <c r="P292" s="179" t="s">
        <v>316</v>
      </c>
    </row>
    <row r="293" spans="1:16" s="55" customFormat="1" ht="30" outlineLevel="1">
      <c r="A293" s="51" t="s">
        <v>258</v>
      </c>
      <c r="B293" s="185">
        <v>279</v>
      </c>
      <c r="C293" s="179" t="s">
        <v>945</v>
      </c>
      <c r="D293" s="179">
        <v>2219114</v>
      </c>
      <c r="E293" s="52" t="s">
        <v>787</v>
      </c>
      <c r="F293" s="179" t="s">
        <v>788</v>
      </c>
      <c r="G293" s="179">
        <f>VLOOKUP(H293,'[1]шаблон ОКЕИ'!$A$1:$B$81,2,0)</f>
        <v>796</v>
      </c>
      <c r="H293" s="179" t="s">
        <v>52</v>
      </c>
      <c r="I293" s="82">
        <v>6</v>
      </c>
      <c r="J293" s="179">
        <v>92435000000</v>
      </c>
      <c r="K293" s="179" t="s">
        <v>176</v>
      </c>
      <c r="L293" s="82">
        <v>1</v>
      </c>
      <c r="M293" s="179" t="s">
        <v>535</v>
      </c>
      <c r="N293" s="179" t="s">
        <v>798</v>
      </c>
      <c r="O293" s="179" t="s">
        <v>311</v>
      </c>
      <c r="P293" s="179" t="s">
        <v>316</v>
      </c>
    </row>
    <row r="294" spans="1:16" s="55" customFormat="1" ht="45" outlineLevel="1">
      <c r="A294" s="51"/>
      <c r="B294" s="185">
        <v>280</v>
      </c>
      <c r="C294" s="179" t="s">
        <v>945</v>
      </c>
      <c r="D294" s="179">
        <v>2109311</v>
      </c>
      <c r="E294" s="52" t="s">
        <v>769</v>
      </c>
      <c r="F294" s="179" t="s">
        <v>1058</v>
      </c>
      <c r="G294" s="179">
        <f>VLOOKUP(H294,'[1]шаблон ОКЕИ'!$A$1:$B$81,2,0)</f>
        <v>778</v>
      </c>
      <c r="H294" s="179" t="s">
        <v>83</v>
      </c>
      <c r="I294" s="82">
        <v>1</v>
      </c>
      <c r="J294" s="179">
        <v>92435000000</v>
      </c>
      <c r="K294" s="179" t="s">
        <v>176</v>
      </c>
      <c r="L294" s="82">
        <v>0.01</v>
      </c>
      <c r="M294" s="179" t="s">
        <v>535</v>
      </c>
      <c r="N294" s="179" t="s">
        <v>798</v>
      </c>
      <c r="O294" s="179" t="s">
        <v>311</v>
      </c>
      <c r="P294" s="179" t="s">
        <v>316</v>
      </c>
    </row>
    <row r="295" spans="1:16" s="55" customFormat="1" ht="30" outlineLevel="1">
      <c r="A295" s="51"/>
      <c r="B295" s="185">
        <v>281</v>
      </c>
      <c r="C295" s="179" t="s">
        <v>945</v>
      </c>
      <c r="D295" s="179">
        <v>2221630</v>
      </c>
      <c r="E295" s="52" t="s">
        <v>770</v>
      </c>
      <c r="F295" s="179" t="s">
        <v>771</v>
      </c>
      <c r="G295" s="179">
        <f>VLOOKUP(H295,'[1]шаблон ОКЕИ'!$A$1:$B$81,2,0)</f>
        <v>796</v>
      </c>
      <c r="H295" s="179" t="s">
        <v>52</v>
      </c>
      <c r="I295" s="82">
        <v>176</v>
      </c>
      <c r="J295" s="179">
        <v>92435000000</v>
      </c>
      <c r="K295" s="179" t="s">
        <v>176</v>
      </c>
      <c r="L295" s="82">
        <v>9.89</v>
      </c>
      <c r="M295" s="179" t="s">
        <v>535</v>
      </c>
      <c r="N295" s="179" t="s">
        <v>798</v>
      </c>
      <c r="O295" s="179" t="s">
        <v>311</v>
      </c>
      <c r="P295" s="179" t="s">
        <v>316</v>
      </c>
    </row>
    <row r="296" spans="1:16" s="55" customFormat="1" ht="30" outlineLevel="1">
      <c r="A296" s="51"/>
      <c r="B296" s="185">
        <v>282</v>
      </c>
      <c r="C296" s="179" t="s">
        <v>945</v>
      </c>
      <c r="D296" s="179">
        <v>2221630</v>
      </c>
      <c r="E296" s="52" t="s">
        <v>772</v>
      </c>
      <c r="F296" s="179" t="s">
        <v>773</v>
      </c>
      <c r="G296" s="179">
        <f>VLOOKUP(H296,'[1]шаблон ОКЕИ'!$A$1:$B$81,2,0)</f>
        <v>796</v>
      </c>
      <c r="H296" s="179" t="s">
        <v>52</v>
      </c>
      <c r="I296" s="82">
        <v>12</v>
      </c>
      <c r="J296" s="179">
        <v>92435000000</v>
      </c>
      <c r="K296" s="179" t="s">
        <v>176</v>
      </c>
      <c r="L296" s="82">
        <v>1.8</v>
      </c>
      <c r="M296" s="179" t="s">
        <v>535</v>
      </c>
      <c r="N296" s="179" t="s">
        <v>798</v>
      </c>
      <c r="O296" s="179" t="s">
        <v>311</v>
      </c>
      <c r="P296" s="179" t="s">
        <v>316</v>
      </c>
    </row>
    <row r="297" spans="1:16" s="55" customFormat="1" ht="30" outlineLevel="1">
      <c r="A297" s="51"/>
      <c r="B297" s="185">
        <v>283</v>
      </c>
      <c r="C297" s="179" t="s">
        <v>945</v>
      </c>
      <c r="D297" s="179">
        <v>2109117</v>
      </c>
      <c r="E297" s="52" t="s">
        <v>1487</v>
      </c>
      <c r="F297" s="179" t="s">
        <v>1488</v>
      </c>
      <c r="G297" s="179">
        <f>VLOOKUP(H297,'[1]шаблон ОКЕИ'!$A$1:$B$81,2,0)</f>
        <v>796</v>
      </c>
      <c r="H297" s="179" t="s">
        <v>52</v>
      </c>
      <c r="I297" s="82">
        <v>2200</v>
      </c>
      <c r="J297" s="179">
        <v>92435000000</v>
      </c>
      <c r="K297" s="179" t="s">
        <v>176</v>
      </c>
      <c r="L297" s="82">
        <v>34.78</v>
      </c>
      <c r="M297" s="179" t="s">
        <v>535</v>
      </c>
      <c r="N297" s="179" t="s">
        <v>798</v>
      </c>
      <c r="O297" s="179" t="s">
        <v>311</v>
      </c>
      <c r="P297" s="179" t="s">
        <v>316</v>
      </c>
    </row>
    <row r="298" spans="1:16" s="55" customFormat="1" ht="45" outlineLevel="1">
      <c r="A298" s="51"/>
      <c r="B298" s="185">
        <v>284</v>
      </c>
      <c r="C298" s="179" t="s">
        <v>945</v>
      </c>
      <c r="D298" s="179">
        <v>3699129</v>
      </c>
      <c r="E298" s="52" t="s">
        <v>741</v>
      </c>
      <c r="F298" s="179" t="s">
        <v>1489</v>
      </c>
      <c r="G298" s="179">
        <f>VLOOKUP(H298,'[1]шаблон ОКЕИ'!$A$1:$B$81,2,0)</f>
        <v>796</v>
      </c>
      <c r="H298" s="179" t="s">
        <v>52</v>
      </c>
      <c r="I298" s="82">
        <v>201</v>
      </c>
      <c r="J298" s="179">
        <v>92435000000</v>
      </c>
      <c r="K298" s="179" t="s">
        <v>176</v>
      </c>
      <c r="L298" s="82">
        <v>1.38</v>
      </c>
      <c r="M298" s="179" t="s">
        <v>535</v>
      </c>
      <c r="N298" s="179" t="s">
        <v>798</v>
      </c>
      <c r="O298" s="179" t="s">
        <v>311</v>
      </c>
      <c r="P298" s="179" t="s">
        <v>316</v>
      </c>
    </row>
    <row r="299" spans="1:16" s="55" customFormat="1" ht="30" outlineLevel="1">
      <c r="A299" s="51" t="s">
        <v>258</v>
      </c>
      <c r="B299" s="185">
        <v>285</v>
      </c>
      <c r="C299" s="179" t="s">
        <v>945</v>
      </c>
      <c r="D299" s="179">
        <f>D298</f>
        <v>3699129</v>
      </c>
      <c r="E299" s="52" t="s">
        <v>353</v>
      </c>
      <c r="F299" s="179" t="s">
        <v>742</v>
      </c>
      <c r="G299" s="179">
        <f>VLOOKUP(H299,'[1]шаблон ОКЕИ'!$A$1:$B$81,2,0)</f>
        <v>796</v>
      </c>
      <c r="H299" s="179" t="s">
        <v>52</v>
      </c>
      <c r="I299" s="82">
        <v>2</v>
      </c>
      <c r="J299" s="179">
        <v>92435000000</v>
      </c>
      <c r="K299" s="179" t="s">
        <v>176</v>
      </c>
      <c r="L299" s="82">
        <v>0.04</v>
      </c>
      <c r="M299" s="179" t="s">
        <v>535</v>
      </c>
      <c r="N299" s="179" t="s">
        <v>798</v>
      </c>
      <c r="O299" s="179" t="s">
        <v>311</v>
      </c>
      <c r="P299" s="179" t="s">
        <v>316</v>
      </c>
    </row>
    <row r="300" spans="1:16" s="55" customFormat="1" ht="30" outlineLevel="1">
      <c r="A300" s="51" t="s">
        <v>258</v>
      </c>
      <c r="B300" s="185">
        <v>286</v>
      </c>
      <c r="C300" s="179" t="s">
        <v>945</v>
      </c>
      <c r="D300" s="179">
        <v>3699120</v>
      </c>
      <c r="E300" s="52" t="s">
        <v>1490</v>
      </c>
      <c r="F300" s="56" t="s">
        <v>1491</v>
      </c>
      <c r="G300" s="179">
        <f>VLOOKUP(H300,'[1]шаблон ОКЕИ'!$A$1:$B$81,2,0)</f>
        <v>796</v>
      </c>
      <c r="H300" s="179" t="s">
        <v>52</v>
      </c>
      <c r="I300" s="82">
        <v>21</v>
      </c>
      <c r="J300" s="179">
        <v>92435000000</v>
      </c>
      <c r="K300" s="179" t="s">
        <v>176</v>
      </c>
      <c r="L300" s="82">
        <v>2</v>
      </c>
      <c r="M300" s="179" t="s">
        <v>535</v>
      </c>
      <c r="N300" s="179" t="s">
        <v>798</v>
      </c>
      <c r="O300" s="179" t="s">
        <v>311</v>
      </c>
      <c r="P300" s="179" t="s">
        <v>316</v>
      </c>
    </row>
    <row r="301" spans="1:16" s="55" customFormat="1" ht="30" outlineLevel="1">
      <c r="A301" s="51"/>
      <c r="B301" s="185">
        <v>287</v>
      </c>
      <c r="C301" s="179" t="s">
        <v>945</v>
      </c>
      <c r="D301" s="179">
        <v>3699010</v>
      </c>
      <c r="E301" s="52" t="s">
        <v>774</v>
      </c>
      <c r="F301" s="56" t="s">
        <v>1059</v>
      </c>
      <c r="G301" s="179">
        <f>VLOOKUP(H301,'[1]шаблон ОКЕИ'!$A$1:$B$81,2,0)</f>
        <v>796</v>
      </c>
      <c r="H301" s="179" t="s">
        <v>52</v>
      </c>
      <c r="I301" s="82">
        <v>200</v>
      </c>
      <c r="J301" s="179">
        <v>92435000000</v>
      </c>
      <c r="K301" s="179" t="s">
        <v>176</v>
      </c>
      <c r="L301" s="82">
        <v>1.05</v>
      </c>
      <c r="M301" s="179" t="s">
        <v>535</v>
      </c>
      <c r="N301" s="179" t="s">
        <v>798</v>
      </c>
      <c r="O301" s="179" t="s">
        <v>311</v>
      </c>
      <c r="P301" s="179" t="s">
        <v>316</v>
      </c>
    </row>
    <row r="302" spans="1:16" s="55" customFormat="1" ht="30" outlineLevel="1">
      <c r="A302" s="51"/>
      <c r="B302" s="185">
        <v>288</v>
      </c>
      <c r="C302" s="179" t="s">
        <v>945</v>
      </c>
      <c r="D302" s="179">
        <v>3699120</v>
      </c>
      <c r="E302" s="52" t="s">
        <v>780</v>
      </c>
      <c r="F302" s="56" t="s">
        <v>781</v>
      </c>
      <c r="G302" s="179">
        <f>VLOOKUP(H302,'[1]шаблон ОКЕИ'!$A$1:$B$81,2,0)</f>
        <v>796</v>
      </c>
      <c r="H302" s="179" t="s">
        <v>52</v>
      </c>
      <c r="I302" s="82">
        <v>2</v>
      </c>
      <c r="J302" s="179">
        <v>92435000000</v>
      </c>
      <c r="K302" s="179" t="s">
        <v>176</v>
      </c>
      <c r="L302" s="82">
        <v>0.06</v>
      </c>
      <c r="M302" s="179" t="s">
        <v>535</v>
      </c>
      <c r="N302" s="179" t="s">
        <v>798</v>
      </c>
      <c r="O302" s="179" t="s">
        <v>311</v>
      </c>
      <c r="P302" s="179" t="s">
        <v>316</v>
      </c>
    </row>
    <row r="303" spans="1:16" s="55" customFormat="1" ht="30" outlineLevel="1">
      <c r="A303" s="51" t="s">
        <v>258</v>
      </c>
      <c r="B303" s="185">
        <v>289</v>
      </c>
      <c r="C303" s="179" t="s">
        <v>945</v>
      </c>
      <c r="D303" s="179">
        <v>3699120</v>
      </c>
      <c r="E303" s="52" t="s">
        <v>354</v>
      </c>
      <c r="F303" s="179" t="s">
        <v>355</v>
      </c>
      <c r="G303" s="179">
        <f>VLOOKUP(H303,'[1]шаблон ОКЕИ'!$A$1:$B$81,2,0)</f>
        <v>796</v>
      </c>
      <c r="H303" s="179" t="s">
        <v>52</v>
      </c>
      <c r="I303" s="82">
        <v>24</v>
      </c>
      <c r="J303" s="179">
        <v>92435000000</v>
      </c>
      <c r="K303" s="179" t="s">
        <v>176</v>
      </c>
      <c r="L303" s="82" t="s">
        <v>1492</v>
      </c>
      <c r="M303" s="179" t="s">
        <v>535</v>
      </c>
      <c r="N303" s="179" t="s">
        <v>798</v>
      </c>
      <c r="O303" s="179" t="s">
        <v>311</v>
      </c>
      <c r="P303" s="179" t="s">
        <v>316</v>
      </c>
    </row>
    <row r="304" spans="1:16" s="55" customFormat="1" ht="45" outlineLevel="1">
      <c r="A304" s="51" t="s">
        <v>258</v>
      </c>
      <c r="B304" s="185">
        <v>290</v>
      </c>
      <c r="C304" s="179" t="s">
        <v>945</v>
      </c>
      <c r="D304" s="179">
        <v>3699120</v>
      </c>
      <c r="E304" s="52" t="s">
        <v>356</v>
      </c>
      <c r="F304" s="179" t="s">
        <v>357</v>
      </c>
      <c r="G304" s="179">
        <f>VLOOKUP(H304,'[1]шаблон ОКЕИ'!$A$1:$B$81,2,0)</f>
        <v>796</v>
      </c>
      <c r="H304" s="179" t="s">
        <v>52</v>
      </c>
      <c r="I304" s="82">
        <v>244</v>
      </c>
      <c r="J304" s="179">
        <v>92435000000</v>
      </c>
      <c r="K304" s="179" t="s">
        <v>176</v>
      </c>
      <c r="L304" s="82">
        <v>4.3600000000000003</v>
      </c>
      <c r="M304" s="179" t="s">
        <v>535</v>
      </c>
      <c r="N304" s="179" t="s">
        <v>798</v>
      </c>
      <c r="O304" s="179" t="s">
        <v>311</v>
      </c>
      <c r="P304" s="179" t="s">
        <v>316</v>
      </c>
    </row>
    <row r="305" spans="1:16" s="55" customFormat="1" ht="30" outlineLevel="1">
      <c r="A305" s="51"/>
      <c r="B305" s="185">
        <v>291</v>
      </c>
      <c r="C305" s="179" t="s">
        <v>945</v>
      </c>
      <c r="D305" s="179">
        <v>3010114</v>
      </c>
      <c r="E305" s="52" t="s">
        <v>782</v>
      </c>
      <c r="F305" s="179" t="s">
        <v>783</v>
      </c>
      <c r="G305" s="179">
        <f>VLOOKUP(H305,'[1]шаблон ОКЕИ'!$A$1:$B$81,2,0)</f>
        <v>796</v>
      </c>
      <c r="H305" s="179" t="s">
        <v>52</v>
      </c>
      <c r="I305" s="82">
        <v>4</v>
      </c>
      <c r="J305" s="179">
        <v>92435000000</v>
      </c>
      <c r="K305" s="179" t="s">
        <v>176</v>
      </c>
      <c r="L305" s="82">
        <v>0.12</v>
      </c>
      <c r="M305" s="179" t="s">
        <v>535</v>
      </c>
      <c r="N305" s="179" t="s">
        <v>798</v>
      </c>
      <c r="O305" s="179" t="s">
        <v>311</v>
      </c>
      <c r="P305" s="179" t="s">
        <v>316</v>
      </c>
    </row>
    <row r="306" spans="1:16" s="55" customFormat="1" ht="30" outlineLevel="1">
      <c r="A306" s="51"/>
      <c r="B306" s="185">
        <v>292</v>
      </c>
      <c r="C306" s="179" t="s">
        <v>945</v>
      </c>
      <c r="D306" s="179">
        <v>3699114</v>
      </c>
      <c r="E306" s="52" t="s">
        <v>765</v>
      </c>
      <c r="F306" s="56" t="s">
        <v>1060</v>
      </c>
      <c r="G306" s="179">
        <f>VLOOKUP(H306,'[1]шаблон ОКЕИ'!$A$1:$B$81,2,0)</f>
        <v>796</v>
      </c>
      <c r="H306" s="179" t="s">
        <v>52</v>
      </c>
      <c r="I306" s="82">
        <v>3</v>
      </c>
      <c r="J306" s="179">
        <v>92435000000</v>
      </c>
      <c r="K306" s="179" t="s">
        <v>176</v>
      </c>
      <c r="L306" s="82">
        <v>0.02</v>
      </c>
      <c r="M306" s="179" t="s">
        <v>535</v>
      </c>
      <c r="N306" s="179" t="s">
        <v>798</v>
      </c>
      <c r="O306" s="179" t="s">
        <v>311</v>
      </c>
      <c r="P306" s="179" t="s">
        <v>316</v>
      </c>
    </row>
    <row r="307" spans="1:16" s="55" customFormat="1" ht="30" outlineLevel="1">
      <c r="A307" s="51" t="s">
        <v>258</v>
      </c>
      <c r="B307" s="185">
        <v>293</v>
      </c>
      <c r="C307" s="179" t="s">
        <v>945</v>
      </c>
      <c r="D307" s="179">
        <v>3699120</v>
      </c>
      <c r="E307" s="52" t="s">
        <v>358</v>
      </c>
      <c r="F307" s="179" t="s">
        <v>359</v>
      </c>
      <c r="G307" s="179">
        <f>VLOOKUP(H307,'[1]шаблон ОКЕИ'!$A$1:$B$81,2,0)</f>
        <v>704</v>
      </c>
      <c r="H307" s="179" t="s">
        <v>336</v>
      </c>
      <c r="I307" s="82">
        <v>2</v>
      </c>
      <c r="J307" s="179">
        <v>92435000000</v>
      </c>
      <c r="K307" s="179" t="s">
        <v>176</v>
      </c>
      <c r="L307" s="82">
        <v>0.18</v>
      </c>
      <c r="M307" s="179" t="s">
        <v>535</v>
      </c>
      <c r="N307" s="179" t="s">
        <v>798</v>
      </c>
      <c r="O307" s="179" t="s">
        <v>311</v>
      </c>
      <c r="P307" s="179" t="s">
        <v>316</v>
      </c>
    </row>
    <row r="308" spans="1:16" s="55" customFormat="1" ht="30" outlineLevel="1">
      <c r="A308" s="51" t="s">
        <v>258</v>
      </c>
      <c r="B308" s="185">
        <v>294</v>
      </c>
      <c r="C308" s="179" t="s">
        <v>945</v>
      </c>
      <c r="D308" s="179">
        <v>3699129</v>
      </c>
      <c r="E308" s="52" t="s">
        <v>778</v>
      </c>
      <c r="F308" s="179" t="s">
        <v>779</v>
      </c>
      <c r="G308" s="179">
        <f>VLOOKUP(H308,'[1]шаблон ОКЕИ'!$A$1:$B$81,2,0)</f>
        <v>704</v>
      </c>
      <c r="H308" s="179" t="s">
        <v>336</v>
      </c>
      <c r="I308" s="82">
        <v>53</v>
      </c>
      <c r="J308" s="179">
        <v>92435000000</v>
      </c>
      <c r="K308" s="179" t="s">
        <v>176</v>
      </c>
      <c r="L308" s="82">
        <v>3</v>
      </c>
      <c r="M308" s="179" t="s">
        <v>535</v>
      </c>
      <c r="N308" s="179" t="s">
        <v>798</v>
      </c>
      <c r="O308" s="179" t="s">
        <v>311</v>
      </c>
      <c r="P308" s="179" t="s">
        <v>316</v>
      </c>
    </row>
    <row r="309" spans="1:16" s="55" customFormat="1" ht="45" outlineLevel="1">
      <c r="A309" s="51"/>
      <c r="B309" s="185">
        <v>295</v>
      </c>
      <c r="C309" s="179" t="s">
        <v>945</v>
      </c>
      <c r="D309" s="179">
        <v>3699129</v>
      </c>
      <c r="E309" s="52" t="s">
        <v>360</v>
      </c>
      <c r="F309" s="56" t="s">
        <v>361</v>
      </c>
      <c r="G309" s="179">
        <f>VLOOKUP(H309,'[1]шаблон ОКЕИ'!$A$1:$B$81,2,0)</f>
        <v>704</v>
      </c>
      <c r="H309" s="179" t="s">
        <v>336</v>
      </c>
      <c r="I309" s="82">
        <v>21</v>
      </c>
      <c r="J309" s="179">
        <v>92435000000</v>
      </c>
      <c r="K309" s="179" t="s">
        <v>176</v>
      </c>
      <c r="L309" s="82">
        <v>1</v>
      </c>
      <c r="M309" s="179" t="s">
        <v>535</v>
      </c>
      <c r="N309" s="179" t="s">
        <v>798</v>
      </c>
      <c r="O309" s="179" t="s">
        <v>311</v>
      </c>
      <c r="P309" s="179" t="s">
        <v>316</v>
      </c>
    </row>
    <row r="310" spans="1:16" s="55" customFormat="1" ht="60" outlineLevel="1">
      <c r="A310" s="51" t="s">
        <v>258</v>
      </c>
      <c r="B310" s="185">
        <v>296</v>
      </c>
      <c r="C310" s="179" t="s">
        <v>945</v>
      </c>
      <c r="D310" s="179">
        <v>2893806</v>
      </c>
      <c r="E310" s="52" t="s">
        <v>362</v>
      </c>
      <c r="F310" s="56" t="s">
        <v>363</v>
      </c>
      <c r="G310" s="179">
        <f>VLOOKUP(H310,'[1]шаблон ОКЕИ'!$A$1:$B$81,2,0)</f>
        <v>796</v>
      </c>
      <c r="H310" s="179" t="s">
        <v>52</v>
      </c>
      <c r="I310" s="82">
        <v>33</v>
      </c>
      <c r="J310" s="179">
        <v>92435000000</v>
      </c>
      <c r="K310" s="179" t="s">
        <v>176</v>
      </c>
      <c r="L310" s="82">
        <v>1.17</v>
      </c>
      <c r="M310" s="179" t="s">
        <v>535</v>
      </c>
      <c r="N310" s="179" t="s">
        <v>798</v>
      </c>
      <c r="O310" s="179" t="s">
        <v>311</v>
      </c>
      <c r="P310" s="179" t="s">
        <v>316</v>
      </c>
    </row>
    <row r="311" spans="1:16" s="55" customFormat="1" ht="45" outlineLevel="1">
      <c r="A311" s="51" t="s">
        <v>258</v>
      </c>
      <c r="B311" s="185">
        <v>297</v>
      </c>
      <c r="C311" s="179" t="s">
        <v>945</v>
      </c>
      <c r="D311" s="179">
        <v>2893806</v>
      </c>
      <c r="E311" s="52" t="s">
        <v>364</v>
      </c>
      <c r="F311" s="56" t="s">
        <v>365</v>
      </c>
      <c r="G311" s="179">
        <f>VLOOKUP(H311,'[1]шаблон ОКЕИ'!$A$1:$B$81,2,0)</f>
        <v>796</v>
      </c>
      <c r="H311" s="179" t="s">
        <v>52</v>
      </c>
      <c r="I311" s="82">
        <v>59</v>
      </c>
      <c r="J311" s="179">
        <v>92435000000</v>
      </c>
      <c r="K311" s="179" t="s">
        <v>176</v>
      </c>
      <c r="L311" s="82">
        <v>1.5</v>
      </c>
      <c r="M311" s="179" t="s">
        <v>535</v>
      </c>
      <c r="N311" s="179" t="s">
        <v>798</v>
      </c>
      <c r="O311" s="179" t="s">
        <v>311</v>
      </c>
      <c r="P311" s="179" t="s">
        <v>316</v>
      </c>
    </row>
    <row r="312" spans="1:16" s="55" customFormat="1" ht="30" outlineLevel="1">
      <c r="A312" s="51"/>
      <c r="B312" s="185">
        <v>298</v>
      </c>
      <c r="C312" s="179" t="s">
        <v>947</v>
      </c>
      <c r="D312" s="179">
        <v>1711473</v>
      </c>
      <c r="E312" s="52" t="s">
        <v>784</v>
      </c>
      <c r="F312" s="56" t="s">
        <v>785</v>
      </c>
      <c r="G312" s="179">
        <f>VLOOKUP(H312,'[1]шаблон ОКЕИ'!$A$1:$B$81,2,0)</f>
        <v>796</v>
      </c>
      <c r="H312" s="179" t="s">
        <v>52</v>
      </c>
      <c r="I312" s="82">
        <v>1</v>
      </c>
      <c r="J312" s="179">
        <v>92435000000</v>
      </c>
      <c r="K312" s="179" t="s">
        <v>176</v>
      </c>
      <c r="L312" s="82">
        <v>0.1</v>
      </c>
      <c r="M312" s="179" t="s">
        <v>535</v>
      </c>
      <c r="N312" s="179" t="s">
        <v>798</v>
      </c>
      <c r="O312" s="179" t="s">
        <v>311</v>
      </c>
      <c r="P312" s="179" t="s">
        <v>316</v>
      </c>
    </row>
    <row r="313" spans="1:16" s="55" customFormat="1" ht="30" outlineLevel="1">
      <c r="A313" s="51" t="s">
        <v>258</v>
      </c>
      <c r="B313" s="185">
        <v>299</v>
      </c>
      <c r="C313" s="179" t="s">
        <v>945</v>
      </c>
      <c r="D313" s="179">
        <v>2109405</v>
      </c>
      <c r="E313" s="52" t="s">
        <v>743</v>
      </c>
      <c r="F313" s="179" t="s">
        <v>366</v>
      </c>
      <c r="G313" s="179">
        <f>VLOOKUP(H313,'[1]шаблон ОКЕИ'!$A$1:$B$81,2,0)</f>
        <v>796</v>
      </c>
      <c r="H313" s="179" t="s">
        <v>52</v>
      </c>
      <c r="I313" s="82">
        <v>827</v>
      </c>
      <c r="J313" s="179">
        <v>92435000000</v>
      </c>
      <c r="K313" s="179" t="s">
        <v>176</v>
      </c>
      <c r="L313" s="82">
        <v>9.35</v>
      </c>
      <c r="M313" s="179" t="s">
        <v>535</v>
      </c>
      <c r="N313" s="179" t="s">
        <v>798</v>
      </c>
      <c r="O313" s="179" t="s">
        <v>311</v>
      </c>
      <c r="P313" s="179" t="s">
        <v>316</v>
      </c>
    </row>
    <row r="314" spans="1:16" s="55" customFormat="1" ht="30" outlineLevel="1">
      <c r="A314" s="51"/>
      <c r="B314" s="185">
        <v>300</v>
      </c>
      <c r="C314" s="179" t="s">
        <v>945</v>
      </c>
      <c r="D314" s="179">
        <v>3699121</v>
      </c>
      <c r="E314" s="81" t="s">
        <v>1493</v>
      </c>
      <c r="F314" s="179" t="s">
        <v>1494</v>
      </c>
      <c r="G314" s="179">
        <f>VLOOKUP(H314,'[1]шаблон ОКЕИ'!$A$1:$B$81,2,0)</f>
        <v>796</v>
      </c>
      <c r="H314" s="179" t="s">
        <v>52</v>
      </c>
      <c r="I314" s="82">
        <v>28</v>
      </c>
      <c r="J314" s="179">
        <v>92435000000</v>
      </c>
      <c r="K314" s="179" t="s">
        <v>176</v>
      </c>
      <c r="L314" s="82">
        <v>3.59</v>
      </c>
      <c r="M314" s="179" t="s">
        <v>535</v>
      </c>
      <c r="N314" s="179" t="s">
        <v>798</v>
      </c>
      <c r="O314" s="179" t="s">
        <v>311</v>
      </c>
      <c r="P314" s="179" t="s">
        <v>316</v>
      </c>
    </row>
    <row r="315" spans="1:16" s="55" customFormat="1" ht="60" outlineLevel="1">
      <c r="A315" s="51" t="s">
        <v>258</v>
      </c>
      <c r="B315" s="185">
        <v>301</v>
      </c>
      <c r="C315" s="179">
        <v>514723</v>
      </c>
      <c r="D315" s="179">
        <v>2109111</v>
      </c>
      <c r="E315" s="52" t="s">
        <v>367</v>
      </c>
      <c r="F315" s="179" t="s">
        <v>399</v>
      </c>
      <c r="G315" s="179">
        <f>VLOOKUP(H315,'[1]шаблон ОКЕИ'!$A$1:$B$81,2,0)</f>
        <v>796</v>
      </c>
      <c r="H315" s="179" t="s">
        <v>52</v>
      </c>
      <c r="I315" s="82">
        <v>301</v>
      </c>
      <c r="J315" s="179">
        <v>92435000000</v>
      </c>
      <c r="K315" s="179" t="s">
        <v>176</v>
      </c>
      <c r="L315" s="82">
        <v>21.69</v>
      </c>
      <c r="M315" s="179" t="s">
        <v>535</v>
      </c>
      <c r="N315" s="179" t="s">
        <v>798</v>
      </c>
      <c r="O315" s="179" t="s">
        <v>311</v>
      </c>
      <c r="P315" s="179" t="s">
        <v>316</v>
      </c>
    </row>
    <row r="316" spans="1:16" s="55" customFormat="1" ht="30" outlineLevel="1">
      <c r="A316" s="51" t="s">
        <v>258</v>
      </c>
      <c r="B316" s="185">
        <v>302</v>
      </c>
      <c r="C316" s="179" t="s">
        <v>945</v>
      </c>
      <c r="D316" s="179">
        <v>2109400</v>
      </c>
      <c r="E316" s="52" t="s">
        <v>755</v>
      </c>
      <c r="F316" s="56" t="s">
        <v>756</v>
      </c>
      <c r="G316" s="179">
        <f>VLOOKUP(H316,'[1]шаблон ОКЕИ'!$A$1:$B$81,2,0)</f>
        <v>796</v>
      </c>
      <c r="H316" s="179" t="s">
        <v>52</v>
      </c>
      <c r="I316" s="82">
        <v>502</v>
      </c>
      <c r="J316" s="179">
        <v>92435000000</v>
      </c>
      <c r="K316" s="179" t="s">
        <v>176</v>
      </c>
      <c r="L316" s="82">
        <v>14.99</v>
      </c>
      <c r="M316" s="179" t="s">
        <v>535</v>
      </c>
      <c r="N316" s="179" t="s">
        <v>798</v>
      </c>
      <c r="O316" s="179" t="s">
        <v>311</v>
      </c>
      <c r="P316" s="179" t="s">
        <v>316</v>
      </c>
    </row>
    <row r="317" spans="1:16" s="55" customFormat="1" ht="30" outlineLevel="1">
      <c r="A317" s="51" t="s">
        <v>258</v>
      </c>
      <c r="B317" s="185">
        <v>303</v>
      </c>
      <c r="C317" s="179" t="s">
        <v>945</v>
      </c>
      <c r="D317" s="179">
        <v>2109400</v>
      </c>
      <c r="E317" s="52" t="s">
        <v>401</v>
      </c>
      <c r="F317" s="56" t="s">
        <v>402</v>
      </c>
      <c r="G317" s="179">
        <f>VLOOKUP(H317,'[1]шаблон ОКЕИ'!$A$1:$B$81,2,0)</f>
        <v>796</v>
      </c>
      <c r="H317" s="179" t="s">
        <v>52</v>
      </c>
      <c r="I317" s="82">
        <v>283</v>
      </c>
      <c r="J317" s="179">
        <v>92435000000</v>
      </c>
      <c r="K317" s="179" t="s">
        <v>176</v>
      </c>
      <c r="L317" s="82">
        <v>2.58</v>
      </c>
      <c r="M317" s="179" t="s">
        <v>535</v>
      </c>
      <c r="N317" s="179" t="s">
        <v>798</v>
      </c>
      <c r="O317" s="179" t="s">
        <v>311</v>
      </c>
      <c r="P317" s="179" t="s">
        <v>316</v>
      </c>
    </row>
    <row r="318" spans="1:16" s="55" customFormat="1" ht="30" outlineLevel="1">
      <c r="A318" s="51" t="s">
        <v>258</v>
      </c>
      <c r="B318" s="185">
        <v>304</v>
      </c>
      <c r="C318" s="179" t="s">
        <v>945</v>
      </c>
      <c r="D318" s="179">
        <v>2109400</v>
      </c>
      <c r="E318" s="52" t="s">
        <v>403</v>
      </c>
      <c r="F318" s="179" t="s">
        <v>404</v>
      </c>
      <c r="G318" s="179">
        <f>VLOOKUP(H318,'[1]шаблон ОКЕИ'!$A$1:$B$81,2,0)</f>
        <v>796</v>
      </c>
      <c r="H318" s="179" t="s">
        <v>52</v>
      </c>
      <c r="I318" s="82">
        <v>132</v>
      </c>
      <c r="J318" s="179">
        <v>92435000000</v>
      </c>
      <c r="K318" s="179" t="s">
        <v>176</v>
      </c>
      <c r="L318" s="82">
        <v>7.96</v>
      </c>
      <c r="M318" s="179" t="s">
        <v>535</v>
      </c>
      <c r="N318" s="179" t="s">
        <v>798</v>
      </c>
      <c r="O318" s="179" t="s">
        <v>311</v>
      </c>
      <c r="P318" s="179" t="s">
        <v>316</v>
      </c>
    </row>
    <row r="319" spans="1:16" s="55" customFormat="1" ht="45" outlineLevel="1">
      <c r="A319" s="51" t="s">
        <v>258</v>
      </c>
      <c r="B319" s="185">
        <v>305</v>
      </c>
      <c r="C319" s="179" t="s">
        <v>945</v>
      </c>
      <c r="D319" s="179">
        <v>2109400</v>
      </c>
      <c r="E319" s="52" t="s">
        <v>405</v>
      </c>
      <c r="F319" s="56" t="s">
        <v>400</v>
      </c>
      <c r="G319" s="179">
        <f>VLOOKUP(H319,'[1]шаблон ОКЕИ'!$A$1:$B$81,2,0)</f>
        <v>796</v>
      </c>
      <c r="H319" s="179" t="s">
        <v>52</v>
      </c>
      <c r="I319" s="82">
        <v>2250</v>
      </c>
      <c r="J319" s="179">
        <v>92435000000</v>
      </c>
      <c r="K319" s="179" t="s">
        <v>176</v>
      </c>
      <c r="L319" s="82">
        <v>17.63</v>
      </c>
      <c r="M319" s="179" t="s">
        <v>535</v>
      </c>
      <c r="N319" s="179" t="s">
        <v>798</v>
      </c>
      <c r="O319" s="179" t="s">
        <v>311</v>
      </c>
      <c r="P319" s="179" t="s">
        <v>316</v>
      </c>
    </row>
    <row r="320" spans="1:16" s="55" customFormat="1" ht="30" outlineLevel="1">
      <c r="A320" s="51" t="s">
        <v>258</v>
      </c>
      <c r="B320" s="185">
        <v>306</v>
      </c>
      <c r="C320" s="179" t="s">
        <v>945</v>
      </c>
      <c r="D320" s="179">
        <v>2522330</v>
      </c>
      <c r="E320" s="52" t="s">
        <v>406</v>
      </c>
      <c r="F320" s="83" t="s">
        <v>407</v>
      </c>
      <c r="G320" s="179">
        <f>VLOOKUP(H320,'[1]шаблон ОКЕИ'!$A$1:$B$81,2,0)</f>
        <v>796</v>
      </c>
      <c r="H320" s="179" t="s">
        <v>52</v>
      </c>
      <c r="I320" s="82">
        <v>214</v>
      </c>
      <c r="J320" s="179">
        <v>92435000000</v>
      </c>
      <c r="K320" s="179" t="s">
        <v>176</v>
      </c>
      <c r="L320" s="82">
        <v>5.76</v>
      </c>
      <c r="M320" s="179" t="s">
        <v>535</v>
      </c>
      <c r="N320" s="179" t="s">
        <v>798</v>
      </c>
      <c r="O320" s="179" t="s">
        <v>311</v>
      </c>
      <c r="P320" s="179" t="s">
        <v>316</v>
      </c>
    </row>
    <row r="321" spans="1:16" s="55" customFormat="1" ht="75" outlineLevel="1">
      <c r="A321" s="51" t="s">
        <v>258</v>
      </c>
      <c r="B321" s="185">
        <v>307</v>
      </c>
      <c r="C321" s="179" t="s">
        <v>945</v>
      </c>
      <c r="D321" s="179">
        <v>2522331</v>
      </c>
      <c r="E321" s="52" t="s">
        <v>408</v>
      </c>
      <c r="F321" s="56" t="s">
        <v>409</v>
      </c>
      <c r="G321" s="179">
        <f>VLOOKUP(H321,'[1]шаблон ОКЕИ'!$A$1:$B$81,2,0)</f>
        <v>796</v>
      </c>
      <c r="H321" s="179" t="s">
        <v>52</v>
      </c>
      <c r="I321" s="82">
        <v>405</v>
      </c>
      <c r="J321" s="179">
        <v>92435000000</v>
      </c>
      <c r="K321" s="179" t="s">
        <v>176</v>
      </c>
      <c r="L321" s="82">
        <v>1.98</v>
      </c>
      <c r="M321" s="179" t="s">
        <v>535</v>
      </c>
      <c r="N321" s="179" t="s">
        <v>798</v>
      </c>
      <c r="O321" s="179" t="s">
        <v>311</v>
      </c>
      <c r="P321" s="179" t="s">
        <v>316</v>
      </c>
    </row>
    <row r="322" spans="1:16" s="55" customFormat="1" ht="90" outlineLevel="1">
      <c r="A322" s="51" t="s">
        <v>258</v>
      </c>
      <c r="B322" s="185">
        <v>308</v>
      </c>
      <c r="C322" s="179" t="s">
        <v>945</v>
      </c>
      <c r="D322" s="179">
        <v>2522330</v>
      </c>
      <c r="E322" s="52" t="s">
        <v>410</v>
      </c>
      <c r="F322" s="179" t="s">
        <v>295</v>
      </c>
      <c r="G322" s="179">
        <f>VLOOKUP(H322,'[1]шаблон ОКЕИ'!$A$1:$B$81,2,0)</f>
        <v>796</v>
      </c>
      <c r="H322" s="179" t="s">
        <v>52</v>
      </c>
      <c r="I322" s="82">
        <v>19</v>
      </c>
      <c r="J322" s="179">
        <v>92435000000</v>
      </c>
      <c r="K322" s="179" t="s">
        <v>176</v>
      </c>
      <c r="L322" s="82">
        <v>1.1000000000000001</v>
      </c>
      <c r="M322" s="179" t="s">
        <v>535</v>
      </c>
      <c r="N322" s="179" t="s">
        <v>798</v>
      </c>
      <c r="O322" s="179" t="s">
        <v>311</v>
      </c>
      <c r="P322" s="179" t="s">
        <v>316</v>
      </c>
    </row>
    <row r="323" spans="1:16" s="55" customFormat="1" ht="90" outlineLevel="1">
      <c r="A323" s="51" t="s">
        <v>258</v>
      </c>
      <c r="B323" s="185">
        <v>309</v>
      </c>
      <c r="C323" s="179" t="s">
        <v>945</v>
      </c>
      <c r="D323" s="179">
        <v>3699121</v>
      </c>
      <c r="E323" s="52" t="s">
        <v>411</v>
      </c>
      <c r="F323" s="56" t="s">
        <v>482</v>
      </c>
      <c r="G323" s="179">
        <f>VLOOKUP(H323,'[1]шаблон ОКЕИ'!$A$1:$B$81,2,0)</f>
        <v>796</v>
      </c>
      <c r="H323" s="179" t="s">
        <v>52</v>
      </c>
      <c r="I323" s="82">
        <v>10</v>
      </c>
      <c r="J323" s="179">
        <v>92435000000</v>
      </c>
      <c r="K323" s="179" t="s">
        <v>176</v>
      </c>
      <c r="L323" s="82">
        <v>0.43</v>
      </c>
      <c r="M323" s="179" t="s">
        <v>535</v>
      </c>
      <c r="N323" s="179" t="s">
        <v>798</v>
      </c>
      <c r="O323" s="179" t="s">
        <v>311</v>
      </c>
      <c r="P323" s="179" t="s">
        <v>316</v>
      </c>
    </row>
    <row r="324" spans="1:16" s="55" customFormat="1" ht="30" outlineLevel="1">
      <c r="A324" s="51" t="s">
        <v>258</v>
      </c>
      <c r="B324" s="185">
        <v>310</v>
      </c>
      <c r="C324" s="179" t="s">
        <v>945</v>
      </c>
      <c r="D324" s="179">
        <v>2918482</v>
      </c>
      <c r="E324" s="52" t="s">
        <v>775</v>
      </c>
      <c r="F324" s="56" t="s">
        <v>1061</v>
      </c>
      <c r="G324" s="179">
        <f>VLOOKUP(H324,'[1]шаблон ОКЕИ'!$A$1:$B$81,2,0)</f>
        <v>796</v>
      </c>
      <c r="H324" s="179" t="s">
        <v>52</v>
      </c>
      <c r="I324" s="82">
        <v>47</v>
      </c>
      <c r="J324" s="179">
        <v>92435000000</v>
      </c>
      <c r="K324" s="179" t="s">
        <v>176</v>
      </c>
      <c r="L324" s="82">
        <v>3.03</v>
      </c>
      <c r="M324" s="179" t="s">
        <v>535</v>
      </c>
      <c r="N324" s="179" t="s">
        <v>798</v>
      </c>
      <c r="O324" s="179" t="s">
        <v>311</v>
      </c>
      <c r="P324" s="179" t="s">
        <v>316</v>
      </c>
    </row>
    <row r="325" spans="1:16" s="55" customFormat="1" ht="30" outlineLevel="1">
      <c r="A325" s="51"/>
      <c r="B325" s="185">
        <v>311</v>
      </c>
      <c r="C325" s="179" t="s">
        <v>945</v>
      </c>
      <c r="D325" s="179">
        <v>2029490</v>
      </c>
      <c r="E325" s="52" t="s">
        <v>789</v>
      </c>
      <c r="F325" s="56" t="s">
        <v>790</v>
      </c>
      <c r="G325" s="179">
        <f>VLOOKUP(H325,'[1]шаблон ОКЕИ'!$A$1:$B$81,2,0)</f>
        <v>796</v>
      </c>
      <c r="H325" s="179" t="s">
        <v>52</v>
      </c>
      <c r="I325" s="82">
        <v>47</v>
      </c>
      <c r="J325" s="179"/>
      <c r="K325" s="179" t="s">
        <v>176</v>
      </c>
      <c r="L325" s="82">
        <v>7</v>
      </c>
      <c r="M325" s="179" t="s">
        <v>535</v>
      </c>
      <c r="N325" s="179" t="s">
        <v>798</v>
      </c>
      <c r="O325" s="179" t="s">
        <v>311</v>
      </c>
      <c r="P325" s="179" t="s">
        <v>316</v>
      </c>
    </row>
    <row r="326" spans="1:16" s="55" customFormat="1" ht="30" outlineLevel="1">
      <c r="A326" s="51"/>
      <c r="B326" s="185">
        <v>312</v>
      </c>
      <c r="C326" s="179" t="s">
        <v>945</v>
      </c>
      <c r="D326" s="179">
        <v>2109157</v>
      </c>
      <c r="E326" s="52" t="s">
        <v>776</v>
      </c>
      <c r="F326" s="179" t="s">
        <v>777</v>
      </c>
      <c r="G326" s="179">
        <f>VLOOKUP(H326,'[1]шаблон ОКЕИ'!$A$1:$B$81,2,0)</f>
        <v>736</v>
      </c>
      <c r="H326" s="179" t="s">
        <v>116</v>
      </c>
      <c r="I326" s="82">
        <v>25</v>
      </c>
      <c r="J326" s="179">
        <v>92435000000</v>
      </c>
      <c r="K326" s="179" t="s">
        <v>176</v>
      </c>
      <c r="L326" s="82">
        <v>1.03</v>
      </c>
      <c r="M326" s="179" t="s">
        <v>535</v>
      </c>
      <c r="N326" s="179" t="s">
        <v>798</v>
      </c>
      <c r="O326" s="179" t="s">
        <v>311</v>
      </c>
      <c r="P326" s="179" t="s">
        <v>316</v>
      </c>
    </row>
    <row r="327" spans="1:16" s="55" customFormat="1" ht="75" outlineLevel="1">
      <c r="A327" s="51" t="s">
        <v>258</v>
      </c>
      <c r="B327" s="185">
        <v>313</v>
      </c>
      <c r="C327" s="179" t="s">
        <v>945</v>
      </c>
      <c r="D327" s="179">
        <v>3699110</v>
      </c>
      <c r="E327" s="52" t="s">
        <v>483</v>
      </c>
      <c r="F327" s="56" t="s">
        <v>484</v>
      </c>
      <c r="G327" s="179">
        <f>VLOOKUP(H327,'[1]шаблон ОКЕИ'!$A$1:$B$81,2,0)</f>
        <v>796</v>
      </c>
      <c r="H327" s="179" t="s">
        <v>52</v>
      </c>
      <c r="I327" s="82">
        <v>91</v>
      </c>
      <c r="J327" s="179">
        <v>92435000000</v>
      </c>
      <c r="K327" s="179" t="s">
        <v>176</v>
      </c>
      <c r="L327" s="82">
        <v>1</v>
      </c>
      <c r="M327" s="179" t="s">
        <v>535</v>
      </c>
      <c r="N327" s="179" t="s">
        <v>798</v>
      </c>
      <c r="O327" s="179" t="s">
        <v>311</v>
      </c>
      <c r="P327" s="179" t="s">
        <v>316</v>
      </c>
    </row>
    <row r="328" spans="1:16" s="55" customFormat="1" ht="30" outlineLevel="1">
      <c r="A328" s="51" t="s">
        <v>258</v>
      </c>
      <c r="B328" s="185">
        <v>314</v>
      </c>
      <c r="C328" s="179" t="s">
        <v>945</v>
      </c>
      <c r="D328" s="179">
        <v>3699110</v>
      </c>
      <c r="E328" s="52" t="s">
        <v>485</v>
      </c>
      <c r="F328" s="179" t="s">
        <v>486</v>
      </c>
      <c r="G328" s="179">
        <f>VLOOKUP(H328,'[1]шаблон ОКЕИ'!$A$1:$B$81,2,0)</f>
        <v>796</v>
      </c>
      <c r="H328" s="179" t="s">
        <v>52</v>
      </c>
      <c r="I328" s="82">
        <v>1751</v>
      </c>
      <c r="J328" s="179">
        <v>92435000000</v>
      </c>
      <c r="K328" s="179" t="s">
        <v>176</v>
      </c>
      <c r="L328" s="82">
        <v>5</v>
      </c>
      <c r="M328" s="179" t="s">
        <v>535</v>
      </c>
      <c r="N328" s="179" t="s">
        <v>798</v>
      </c>
      <c r="O328" s="179" t="s">
        <v>311</v>
      </c>
      <c r="P328" s="179" t="s">
        <v>316</v>
      </c>
    </row>
    <row r="329" spans="1:16" s="55" customFormat="1" ht="30" outlineLevel="1">
      <c r="A329" s="51" t="s">
        <v>258</v>
      </c>
      <c r="B329" s="185">
        <v>315</v>
      </c>
      <c r="C329" s="179" t="s">
        <v>945</v>
      </c>
      <c r="D329" s="179">
        <v>3010110</v>
      </c>
      <c r="E329" s="52" t="s">
        <v>207</v>
      </c>
      <c r="F329" s="56" t="s">
        <v>487</v>
      </c>
      <c r="G329" s="179">
        <f>VLOOKUP(H329,'[1]шаблон ОКЕИ'!$A$1:$B$81,2,0)</f>
        <v>796</v>
      </c>
      <c r="H329" s="179" t="s">
        <v>52</v>
      </c>
      <c r="I329" s="82">
        <v>210</v>
      </c>
      <c r="J329" s="179">
        <v>92435000000</v>
      </c>
      <c r="K329" s="179" t="s">
        <v>176</v>
      </c>
      <c r="L329" s="82">
        <v>2</v>
      </c>
      <c r="M329" s="179" t="s">
        <v>535</v>
      </c>
      <c r="N329" s="179" t="s">
        <v>798</v>
      </c>
      <c r="O329" s="179" t="s">
        <v>311</v>
      </c>
      <c r="P329" s="179" t="s">
        <v>316</v>
      </c>
    </row>
    <row r="330" spans="1:16" s="55" customFormat="1" ht="30" outlineLevel="1">
      <c r="A330" s="51" t="s">
        <v>258</v>
      </c>
      <c r="B330" s="185">
        <v>316</v>
      </c>
      <c r="C330" s="179" t="s">
        <v>945</v>
      </c>
      <c r="D330" s="179">
        <v>3699120</v>
      </c>
      <c r="E330" s="52" t="s">
        <v>744</v>
      </c>
      <c r="F330" s="179" t="s">
        <v>745</v>
      </c>
      <c r="G330" s="179">
        <f>VLOOKUP(H330,'[1]шаблон ОКЕИ'!$A$1:$B$81,2,0)</f>
        <v>778</v>
      </c>
      <c r="H330" s="179" t="s">
        <v>83</v>
      </c>
      <c r="I330" s="82">
        <v>1911</v>
      </c>
      <c r="J330" s="179">
        <v>92435000000</v>
      </c>
      <c r="K330" s="179" t="s">
        <v>176</v>
      </c>
      <c r="L330" s="82">
        <v>20</v>
      </c>
      <c r="M330" s="179" t="s">
        <v>535</v>
      </c>
      <c r="N330" s="179" t="s">
        <v>798</v>
      </c>
      <c r="O330" s="179" t="s">
        <v>311</v>
      </c>
      <c r="P330" s="179" t="s">
        <v>316</v>
      </c>
    </row>
    <row r="331" spans="1:16" s="55" customFormat="1" ht="150" outlineLevel="1">
      <c r="A331" s="51" t="s">
        <v>258</v>
      </c>
      <c r="B331" s="185">
        <v>317</v>
      </c>
      <c r="C331" s="179" t="s">
        <v>945</v>
      </c>
      <c r="D331" s="179">
        <v>2221670</v>
      </c>
      <c r="E331" s="52" t="s">
        <v>746</v>
      </c>
      <c r="F331" s="179" t="s">
        <v>754</v>
      </c>
      <c r="G331" s="179">
        <f>VLOOKUP(H331,'[1]шаблон ОКЕИ'!$A$1:$B$81,2,0)</f>
        <v>796</v>
      </c>
      <c r="H331" s="179" t="s">
        <v>52</v>
      </c>
      <c r="I331" s="82">
        <v>358</v>
      </c>
      <c r="J331" s="179">
        <v>92435000000</v>
      </c>
      <c r="K331" s="179" t="s">
        <v>176</v>
      </c>
      <c r="L331" s="82">
        <v>2.2400000000000002</v>
      </c>
      <c r="M331" s="179" t="s">
        <v>535</v>
      </c>
      <c r="N331" s="179" t="s">
        <v>798</v>
      </c>
      <c r="O331" s="179" t="s">
        <v>311</v>
      </c>
      <c r="P331" s="179" t="s">
        <v>316</v>
      </c>
    </row>
    <row r="332" spans="1:16" s="55" customFormat="1" ht="30" outlineLevel="1">
      <c r="A332" s="51" t="s">
        <v>258</v>
      </c>
      <c r="B332" s="185">
        <v>318</v>
      </c>
      <c r="C332" s="179">
        <v>514723</v>
      </c>
      <c r="D332" s="179">
        <v>2522331</v>
      </c>
      <c r="E332" s="52" t="s">
        <v>748</v>
      </c>
      <c r="F332" s="179" t="s">
        <v>747</v>
      </c>
      <c r="G332" s="179">
        <f>VLOOKUP(H332,'[1]шаблон ОКЕИ'!$A$1:$B$81,2,0)</f>
        <v>796</v>
      </c>
      <c r="H332" s="179" t="s">
        <v>52</v>
      </c>
      <c r="I332" s="82">
        <v>246</v>
      </c>
      <c r="J332" s="179">
        <v>92435000000</v>
      </c>
      <c r="K332" s="179" t="s">
        <v>176</v>
      </c>
      <c r="L332" s="82">
        <v>6</v>
      </c>
      <c r="M332" s="179" t="s">
        <v>535</v>
      </c>
      <c r="N332" s="179" t="s">
        <v>798</v>
      </c>
      <c r="O332" s="179" t="s">
        <v>311</v>
      </c>
      <c r="P332" s="179" t="s">
        <v>316</v>
      </c>
    </row>
    <row r="333" spans="1:16" s="55" customFormat="1" ht="30" outlineLevel="1">
      <c r="A333" s="51" t="s">
        <v>258</v>
      </c>
      <c r="B333" s="185">
        <v>319</v>
      </c>
      <c r="C333" s="179">
        <v>514723</v>
      </c>
      <c r="D333" s="179">
        <v>3699122</v>
      </c>
      <c r="E333" s="52" t="s">
        <v>208</v>
      </c>
      <c r="F333" s="179" t="s">
        <v>177</v>
      </c>
      <c r="G333" s="179">
        <f>VLOOKUP(H333,'[1]шаблон ОКЕИ'!$A$1:$B$81,2,0)</f>
        <v>778</v>
      </c>
      <c r="H333" s="179" t="s">
        <v>83</v>
      </c>
      <c r="I333" s="82">
        <v>787</v>
      </c>
      <c r="J333" s="179">
        <v>92435000000</v>
      </c>
      <c r="K333" s="179" t="s">
        <v>176</v>
      </c>
      <c r="L333" s="82">
        <v>11</v>
      </c>
      <c r="M333" s="179" t="s">
        <v>535</v>
      </c>
      <c r="N333" s="179" t="s">
        <v>798</v>
      </c>
      <c r="O333" s="179" t="s">
        <v>311</v>
      </c>
      <c r="P333" s="179" t="s">
        <v>316</v>
      </c>
    </row>
    <row r="334" spans="1:16" s="55" customFormat="1" ht="150" outlineLevel="1">
      <c r="A334" s="51" t="s">
        <v>258</v>
      </c>
      <c r="B334" s="185">
        <v>320</v>
      </c>
      <c r="C334" s="179" t="s">
        <v>945</v>
      </c>
      <c r="D334" s="179">
        <v>3699120</v>
      </c>
      <c r="E334" s="52" t="s">
        <v>749</v>
      </c>
      <c r="F334" s="56" t="s">
        <v>750</v>
      </c>
      <c r="G334" s="179">
        <f>VLOOKUP(H334,'[1]шаблон ОКЕИ'!$A$1:$B$81,2,0)</f>
        <v>796</v>
      </c>
      <c r="H334" s="179" t="s">
        <v>52</v>
      </c>
      <c r="I334" s="82">
        <v>72</v>
      </c>
      <c r="J334" s="179">
        <v>92435000000</v>
      </c>
      <c r="K334" s="179" t="s">
        <v>176</v>
      </c>
      <c r="L334" s="82">
        <v>6</v>
      </c>
      <c r="M334" s="179" t="s">
        <v>535</v>
      </c>
      <c r="N334" s="179" t="s">
        <v>798</v>
      </c>
      <c r="O334" s="179" t="s">
        <v>311</v>
      </c>
      <c r="P334" s="179" t="s">
        <v>316</v>
      </c>
    </row>
    <row r="335" spans="1:16" s="55" customFormat="1" ht="30" outlineLevel="1">
      <c r="A335" s="51" t="s">
        <v>258</v>
      </c>
      <c r="B335" s="185">
        <v>321</v>
      </c>
      <c r="C335" s="179">
        <v>514723</v>
      </c>
      <c r="D335" s="179">
        <v>3699110</v>
      </c>
      <c r="E335" s="52" t="s">
        <v>178</v>
      </c>
      <c r="F335" s="179" t="s">
        <v>179</v>
      </c>
      <c r="G335" s="179">
        <f>VLOOKUP(H335,'[1]шаблон ОКЕИ'!$A$1:$B$81,2,0)</f>
        <v>796</v>
      </c>
      <c r="H335" s="179" t="s">
        <v>52</v>
      </c>
      <c r="I335" s="82">
        <v>187</v>
      </c>
      <c r="J335" s="179">
        <v>92435000000</v>
      </c>
      <c r="K335" s="179" t="s">
        <v>176</v>
      </c>
      <c r="L335" s="82">
        <v>1</v>
      </c>
      <c r="M335" s="179" t="s">
        <v>535</v>
      </c>
      <c r="N335" s="179" t="s">
        <v>798</v>
      </c>
      <c r="O335" s="179" t="s">
        <v>311</v>
      </c>
      <c r="P335" s="179" t="s">
        <v>316</v>
      </c>
    </row>
    <row r="336" spans="1:16" s="55" customFormat="1" ht="30" outlineLevel="1">
      <c r="A336" s="51" t="s">
        <v>258</v>
      </c>
      <c r="B336" s="185">
        <v>322</v>
      </c>
      <c r="C336" s="179">
        <v>514723</v>
      </c>
      <c r="D336" s="179">
        <v>3699114</v>
      </c>
      <c r="E336" s="52" t="s">
        <v>180</v>
      </c>
      <c r="F336" s="179" t="s">
        <v>181</v>
      </c>
      <c r="G336" s="179">
        <f>VLOOKUP(H336,'[1]шаблон ОКЕИ'!$A$1:$B$81,2,0)</f>
        <v>796</v>
      </c>
      <c r="H336" s="179" t="s">
        <v>52</v>
      </c>
      <c r="I336" s="82">
        <v>107</v>
      </c>
      <c r="J336" s="179">
        <v>92435000000</v>
      </c>
      <c r="K336" s="179" t="s">
        <v>176</v>
      </c>
      <c r="L336" s="82">
        <v>2</v>
      </c>
      <c r="M336" s="179" t="s">
        <v>535</v>
      </c>
      <c r="N336" s="179" t="s">
        <v>798</v>
      </c>
      <c r="O336" s="179" t="s">
        <v>311</v>
      </c>
      <c r="P336" s="179" t="s">
        <v>316</v>
      </c>
    </row>
    <row r="337" spans="1:16" s="55" customFormat="1" ht="30" outlineLevel="1">
      <c r="A337" s="51" t="s">
        <v>258</v>
      </c>
      <c r="B337" s="185">
        <v>323</v>
      </c>
      <c r="C337" s="179" t="s">
        <v>945</v>
      </c>
      <c r="D337" s="179">
        <v>3699110</v>
      </c>
      <c r="E337" s="52" t="s">
        <v>182</v>
      </c>
      <c r="F337" s="179" t="s">
        <v>183</v>
      </c>
      <c r="G337" s="179">
        <f>VLOOKUP(H337,'[1]шаблон ОКЕИ'!$A$1:$B$81,2,0)</f>
        <v>796</v>
      </c>
      <c r="H337" s="179" t="s">
        <v>52</v>
      </c>
      <c r="I337" s="82">
        <v>2565</v>
      </c>
      <c r="J337" s="179">
        <v>92435000000</v>
      </c>
      <c r="K337" s="179" t="s">
        <v>176</v>
      </c>
      <c r="L337" s="82">
        <v>3</v>
      </c>
      <c r="M337" s="179" t="s">
        <v>535</v>
      </c>
      <c r="N337" s="179" t="s">
        <v>798</v>
      </c>
      <c r="O337" s="179" t="s">
        <v>311</v>
      </c>
      <c r="P337" s="179" t="s">
        <v>316</v>
      </c>
    </row>
    <row r="338" spans="1:16" s="55" customFormat="1" ht="30" outlineLevel="1">
      <c r="A338" s="51" t="s">
        <v>258</v>
      </c>
      <c r="B338" s="185">
        <v>324</v>
      </c>
      <c r="C338" s="179" t="s">
        <v>945</v>
      </c>
      <c r="D338" s="179">
        <v>3699129</v>
      </c>
      <c r="E338" s="52" t="s">
        <v>763</v>
      </c>
      <c r="F338" s="179" t="s">
        <v>764</v>
      </c>
      <c r="G338" s="179">
        <f>VLOOKUP(H338,'[1]шаблон ОКЕИ'!$A$1:$B$81,2,0)</f>
        <v>796</v>
      </c>
      <c r="H338" s="179" t="s">
        <v>52</v>
      </c>
      <c r="I338" s="82">
        <v>1</v>
      </c>
      <c r="J338" s="179">
        <v>92435000000</v>
      </c>
      <c r="K338" s="179" t="s">
        <v>176</v>
      </c>
      <c r="L338" s="82">
        <v>0.06</v>
      </c>
      <c r="M338" s="179" t="s">
        <v>535</v>
      </c>
      <c r="N338" s="179" t="s">
        <v>798</v>
      </c>
      <c r="O338" s="179" t="s">
        <v>311</v>
      </c>
      <c r="P338" s="179" t="s">
        <v>316</v>
      </c>
    </row>
    <row r="339" spans="1:16" s="55" customFormat="1" ht="30" outlineLevel="1">
      <c r="A339" s="51"/>
      <c r="B339" s="185">
        <v>325</v>
      </c>
      <c r="C339" s="179" t="s">
        <v>945</v>
      </c>
      <c r="D339" s="179">
        <v>3699120</v>
      </c>
      <c r="E339" s="52" t="s">
        <v>1495</v>
      </c>
      <c r="F339" s="179" t="s">
        <v>184</v>
      </c>
      <c r="G339" s="179">
        <f>VLOOKUP(H339,'[1]шаблон ОКЕИ'!$A$1:$B$81,2,0)</f>
        <v>796</v>
      </c>
      <c r="H339" s="179" t="s">
        <v>52</v>
      </c>
      <c r="I339" s="82">
        <v>202</v>
      </c>
      <c r="J339" s="179">
        <v>92435000000</v>
      </c>
      <c r="K339" s="179" t="s">
        <v>176</v>
      </c>
      <c r="L339" s="82">
        <v>5</v>
      </c>
      <c r="M339" s="179" t="s">
        <v>535</v>
      </c>
      <c r="N339" s="179" t="s">
        <v>798</v>
      </c>
      <c r="O339" s="179" t="s">
        <v>311</v>
      </c>
      <c r="P339" s="179" t="s">
        <v>316</v>
      </c>
    </row>
    <row r="340" spans="1:16" s="55" customFormat="1" ht="30" outlineLevel="1">
      <c r="A340" s="51" t="s">
        <v>258</v>
      </c>
      <c r="B340" s="185">
        <v>326</v>
      </c>
      <c r="C340" s="179" t="s">
        <v>945</v>
      </c>
      <c r="D340" s="179">
        <v>3699120</v>
      </c>
      <c r="E340" s="52" t="s">
        <v>1496</v>
      </c>
      <c r="F340" s="179" t="s">
        <v>1497</v>
      </c>
      <c r="G340" s="179">
        <f>VLOOKUP(H340,'[1]шаблон ОКЕИ'!$A$1:$B$81,2,0)</f>
        <v>796</v>
      </c>
      <c r="H340" s="179" t="s">
        <v>52</v>
      </c>
      <c r="I340" s="82">
        <v>107</v>
      </c>
      <c r="J340" s="179">
        <v>92435000000</v>
      </c>
      <c r="K340" s="179" t="s">
        <v>176</v>
      </c>
      <c r="L340" s="82">
        <v>2</v>
      </c>
      <c r="M340" s="179" t="s">
        <v>535</v>
      </c>
      <c r="N340" s="179" t="s">
        <v>798</v>
      </c>
      <c r="O340" s="179" t="s">
        <v>311</v>
      </c>
      <c r="P340" s="179" t="s">
        <v>316</v>
      </c>
    </row>
    <row r="341" spans="1:16" s="55" customFormat="1" ht="30" outlineLevel="1">
      <c r="A341" s="51" t="s">
        <v>258</v>
      </c>
      <c r="B341" s="185">
        <v>327</v>
      </c>
      <c r="C341" s="179" t="s">
        <v>945</v>
      </c>
      <c r="D341" s="179">
        <v>2221700</v>
      </c>
      <c r="E341" s="52" t="s">
        <v>186</v>
      </c>
      <c r="F341" s="179" t="s">
        <v>187</v>
      </c>
      <c r="G341" s="179">
        <f>VLOOKUP(H341,'[1]шаблон ОКЕИ'!$A$1:$B$81,2,0)</f>
        <v>796</v>
      </c>
      <c r="H341" s="179" t="s">
        <v>52</v>
      </c>
      <c r="I341" s="82">
        <v>251</v>
      </c>
      <c r="J341" s="179">
        <v>92435000000</v>
      </c>
      <c r="K341" s="179" t="s">
        <v>176</v>
      </c>
      <c r="L341" s="82">
        <v>1</v>
      </c>
      <c r="M341" s="179" t="s">
        <v>535</v>
      </c>
      <c r="N341" s="179" t="s">
        <v>798</v>
      </c>
      <c r="O341" s="179" t="s">
        <v>311</v>
      </c>
      <c r="P341" s="179" t="s">
        <v>316</v>
      </c>
    </row>
    <row r="342" spans="1:16" s="55" customFormat="1" ht="30" outlineLevel="1">
      <c r="A342" s="51"/>
      <c r="B342" s="185">
        <v>328</v>
      </c>
      <c r="C342" s="179" t="s">
        <v>945</v>
      </c>
      <c r="D342" s="179">
        <v>2221700</v>
      </c>
      <c r="E342" s="52" t="s">
        <v>188</v>
      </c>
      <c r="F342" s="179" t="s">
        <v>752</v>
      </c>
      <c r="G342" s="179">
        <f>VLOOKUP(H342,'[1]шаблон ОКЕИ'!$A$1:$B$81,2,0)</f>
        <v>796</v>
      </c>
      <c r="H342" s="179" t="s">
        <v>52</v>
      </c>
      <c r="I342" s="82">
        <v>265</v>
      </c>
      <c r="J342" s="179">
        <v>92435000000</v>
      </c>
      <c r="K342" s="179" t="s">
        <v>176</v>
      </c>
      <c r="L342" s="82">
        <v>4</v>
      </c>
      <c r="M342" s="179" t="s">
        <v>535</v>
      </c>
      <c r="N342" s="179" t="s">
        <v>798</v>
      </c>
      <c r="O342" s="179" t="s">
        <v>311</v>
      </c>
      <c r="P342" s="179" t="s">
        <v>316</v>
      </c>
    </row>
    <row r="343" spans="1:16" s="55" customFormat="1" ht="30" outlineLevel="1">
      <c r="A343" s="51"/>
      <c r="B343" s="185">
        <v>329</v>
      </c>
      <c r="C343" s="179" t="s">
        <v>945</v>
      </c>
      <c r="D343" s="179">
        <v>2221711</v>
      </c>
      <c r="E343" s="52" t="s">
        <v>189</v>
      </c>
      <c r="F343" s="179" t="s">
        <v>190</v>
      </c>
      <c r="G343" s="179">
        <f>VLOOKUP(H343,'[1]шаблон ОКЕИ'!$A$1:$B$81,2,0)</f>
        <v>796</v>
      </c>
      <c r="H343" s="179" t="s">
        <v>52</v>
      </c>
      <c r="I343" s="82">
        <v>48</v>
      </c>
      <c r="J343" s="179">
        <v>92435000000</v>
      </c>
      <c r="K343" s="179" t="s">
        <v>176</v>
      </c>
      <c r="L343" s="82">
        <v>1</v>
      </c>
      <c r="M343" s="179" t="s">
        <v>535</v>
      </c>
      <c r="N343" s="179" t="s">
        <v>798</v>
      </c>
      <c r="O343" s="179" t="s">
        <v>311</v>
      </c>
      <c r="P343" s="179" t="s">
        <v>316</v>
      </c>
    </row>
    <row r="344" spans="1:16" s="55" customFormat="1" ht="30" outlineLevel="1">
      <c r="A344" s="51" t="s">
        <v>258</v>
      </c>
      <c r="B344" s="185">
        <v>330</v>
      </c>
      <c r="C344" s="179" t="s">
        <v>945</v>
      </c>
      <c r="D344" s="179">
        <v>2221711</v>
      </c>
      <c r="E344" s="52" t="s">
        <v>185</v>
      </c>
      <c r="F344" s="179" t="s">
        <v>751</v>
      </c>
      <c r="G344" s="179">
        <f>VLOOKUP(H344,'[1]шаблон ОКЕИ'!$A$1:$B$81,2,0)</f>
        <v>796</v>
      </c>
      <c r="H344" s="179" t="s">
        <v>52</v>
      </c>
      <c r="I344" s="82">
        <v>157</v>
      </c>
      <c r="J344" s="179">
        <v>92435000000</v>
      </c>
      <c r="K344" s="179" t="s">
        <v>176</v>
      </c>
      <c r="L344" s="82">
        <v>0.437</v>
      </c>
      <c r="M344" s="179" t="s">
        <v>535</v>
      </c>
      <c r="N344" s="179" t="s">
        <v>798</v>
      </c>
      <c r="O344" s="179" t="s">
        <v>311</v>
      </c>
      <c r="P344" s="179" t="s">
        <v>316</v>
      </c>
    </row>
    <row r="345" spans="1:16" s="55" customFormat="1" ht="30" outlineLevel="1">
      <c r="A345" s="51" t="s">
        <v>258</v>
      </c>
      <c r="B345" s="185">
        <v>331</v>
      </c>
      <c r="C345" s="179" t="s">
        <v>945</v>
      </c>
      <c r="D345" s="179">
        <v>3699125</v>
      </c>
      <c r="E345" s="52" t="s">
        <v>191</v>
      </c>
      <c r="F345" s="179" t="s">
        <v>192</v>
      </c>
      <c r="G345" s="179">
        <f>VLOOKUP(H345,'[1]шаблон ОКЕИ'!$A$1:$B$81,2,0)</f>
        <v>796</v>
      </c>
      <c r="H345" s="179" t="s">
        <v>52</v>
      </c>
      <c r="I345" s="82">
        <v>70</v>
      </c>
      <c r="J345" s="179">
        <v>92435000000</v>
      </c>
      <c r="K345" s="179" t="s">
        <v>176</v>
      </c>
      <c r="L345" s="82">
        <v>1</v>
      </c>
      <c r="M345" s="179" t="s">
        <v>535</v>
      </c>
      <c r="N345" s="179" t="s">
        <v>798</v>
      </c>
      <c r="O345" s="179" t="s">
        <v>311</v>
      </c>
      <c r="P345" s="179" t="s">
        <v>316</v>
      </c>
    </row>
    <row r="346" spans="1:16" s="55" customFormat="1" ht="30" outlineLevel="1">
      <c r="A346" s="51" t="s">
        <v>258</v>
      </c>
      <c r="B346" s="185">
        <v>332</v>
      </c>
      <c r="C346" s="179" t="s">
        <v>945</v>
      </c>
      <c r="D346" s="179">
        <v>2522331</v>
      </c>
      <c r="E346" s="52" t="s">
        <v>193</v>
      </c>
      <c r="F346" s="56" t="s">
        <v>194</v>
      </c>
      <c r="G346" s="179">
        <f>VLOOKUP(H346,'[1]шаблон ОКЕИ'!$A$1:$B$81,2,0)</f>
        <v>796</v>
      </c>
      <c r="H346" s="179" t="s">
        <v>52</v>
      </c>
      <c r="I346" s="82">
        <v>7935</v>
      </c>
      <c r="J346" s="179">
        <v>92435000000</v>
      </c>
      <c r="K346" s="179" t="s">
        <v>176</v>
      </c>
      <c r="L346" s="82">
        <v>7</v>
      </c>
      <c r="M346" s="179" t="s">
        <v>535</v>
      </c>
      <c r="N346" s="179" t="s">
        <v>798</v>
      </c>
      <c r="O346" s="179" t="s">
        <v>311</v>
      </c>
      <c r="P346" s="179" t="s">
        <v>316</v>
      </c>
    </row>
    <row r="347" spans="1:16" s="55" customFormat="1" ht="30" outlineLevel="1">
      <c r="A347" s="51" t="s">
        <v>258</v>
      </c>
      <c r="B347" s="185">
        <v>333</v>
      </c>
      <c r="C347" s="179" t="s">
        <v>945</v>
      </c>
      <c r="D347" s="179">
        <v>3010133</v>
      </c>
      <c r="E347" s="52" t="s">
        <v>195</v>
      </c>
      <c r="F347" s="56" t="s">
        <v>196</v>
      </c>
      <c r="G347" s="179">
        <f>VLOOKUP(H347,'[1]шаблон ОКЕИ'!$A$1:$B$81,2,0)</f>
        <v>704</v>
      </c>
      <c r="H347" s="179" t="s">
        <v>336</v>
      </c>
      <c r="I347" s="82">
        <v>10</v>
      </c>
      <c r="J347" s="179">
        <v>92435000000</v>
      </c>
      <c r="K347" s="179" t="s">
        <v>176</v>
      </c>
      <c r="L347" s="82" t="s">
        <v>1498</v>
      </c>
      <c r="M347" s="179" t="s">
        <v>535</v>
      </c>
      <c r="N347" s="179" t="s">
        <v>798</v>
      </c>
      <c r="O347" s="179" t="s">
        <v>311</v>
      </c>
      <c r="P347" s="179" t="s">
        <v>316</v>
      </c>
    </row>
    <row r="348" spans="1:16" s="55" customFormat="1" ht="45" outlineLevel="1">
      <c r="A348" s="51" t="s">
        <v>258</v>
      </c>
      <c r="B348" s="185">
        <v>334</v>
      </c>
      <c r="C348" s="179">
        <v>514723</v>
      </c>
      <c r="D348" s="179">
        <v>2429850</v>
      </c>
      <c r="E348" s="52" t="s">
        <v>197</v>
      </c>
      <c r="F348" s="179" t="s">
        <v>198</v>
      </c>
      <c r="G348" s="179">
        <f>VLOOKUP(H348,'[1]шаблон ОКЕИ'!$A$1:$B$81,2,0)</f>
        <v>796</v>
      </c>
      <c r="H348" s="179" t="s">
        <v>52</v>
      </c>
      <c r="I348" s="82">
        <v>19</v>
      </c>
      <c r="J348" s="179">
        <v>92435000000</v>
      </c>
      <c r="K348" s="179" t="s">
        <v>176</v>
      </c>
      <c r="L348" s="82">
        <v>7.92</v>
      </c>
      <c r="M348" s="179" t="s">
        <v>535</v>
      </c>
      <c r="N348" s="179" t="s">
        <v>798</v>
      </c>
      <c r="O348" s="179" t="s">
        <v>311</v>
      </c>
      <c r="P348" s="179" t="s">
        <v>316</v>
      </c>
    </row>
    <row r="349" spans="1:16" s="55" customFormat="1" ht="30" outlineLevel="1">
      <c r="A349" s="51" t="s">
        <v>258</v>
      </c>
      <c r="B349" s="185">
        <v>335</v>
      </c>
      <c r="C349" s="179" t="s">
        <v>945</v>
      </c>
      <c r="D349" s="179">
        <v>3699128</v>
      </c>
      <c r="E349" s="52" t="s">
        <v>199</v>
      </c>
      <c r="F349" s="179" t="s">
        <v>200</v>
      </c>
      <c r="G349" s="179">
        <f>VLOOKUP(H349,'[1]шаблон ОКЕИ'!$A$1:$B$81,2,0)</f>
        <v>796</v>
      </c>
      <c r="H349" s="179" t="s">
        <v>52</v>
      </c>
      <c r="I349" s="82">
        <v>12</v>
      </c>
      <c r="J349" s="179">
        <v>92435000000</v>
      </c>
      <c r="K349" s="179" t="s">
        <v>176</v>
      </c>
      <c r="L349" s="82">
        <v>0.113</v>
      </c>
      <c r="M349" s="179" t="s">
        <v>535</v>
      </c>
      <c r="N349" s="179" t="s">
        <v>798</v>
      </c>
      <c r="O349" s="179" t="s">
        <v>311</v>
      </c>
      <c r="P349" s="179" t="s">
        <v>316</v>
      </c>
    </row>
    <row r="350" spans="1:16" s="55" customFormat="1" ht="30" outlineLevel="1">
      <c r="A350" s="51" t="s">
        <v>258</v>
      </c>
      <c r="B350" s="185">
        <v>336</v>
      </c>
      <c r="C350" s="179" t="s">
        <v>945</v>
      </c>
      <c r="D350" s="179">
        <v>3699123</v>
      </c>
      <c r="E350" s="52" t="s">
        <v>206</v>
      </c>
      <c r="F350" s="179" t="s">
        <v>296</v>
      </c>
      <c r="G350" s="179">
        <f>VLOOKUP(H350,'[1]шаблон ОКЕИ'!$A$1:$B$81,2,0)</f>
        <v>796</v>
      </c>
      <c r="H350" s="179" t="s">
        <v>52</v>
      </c>
      <c r="I350" s="82">
        <v>3</v>
      </c>
      <c r="J350" s="179">
        <v>92435000000</v>
      </c>
      <c r="K350" s="179" t="s">
        <v>176</v>
      </c>
      <c r="L350" s="82">
        <v>6.6000000000000003E-2</v>
      </c>
      <c r="M350" s="179" t="s">
        <v>535</v>
      </c>
      <c r="N350" s="179" t="s">
        <v>798</v>
      </c>
      <c r="O350" s="179" t="s">
        <v>311</v>
      </c>
      <c r="P350" s="179" t="s">
        <v>316</v>
      </c>
    </row>
    <row r="351" spans="1:16" s="55" customFormat="1" ht="30" outlineLevel="1">
      <c r="A351" s="51" t="s">
        <v>258</v>
      </c>
      <c r="B351" s="185">
        <v>337</v>
      </c>
      <c r="C351" s="179" t="s">
        <v>945</v>
      </c>
      <c r="D351" s="179">
        <v>3699120</v>
      </c>
      <c r="E351" s="52" t="s">
        <v>753</v>
      </c>
      <c r="F351" s="179" t="s">
        <v>1062</v>
      </c>
      <c r="G351" s="179">
        <f>VLOOKUP(H351,'[1]шаблон ОКЕИ'!$A$1:$B$81,2,0)</f>
        <v>796</v>
      </c>
      <c r="H351" s="179" t="s">
        <v>52</v>
      </c>
      <c r="I351" s="82">
        <v>288</v>
      </c>
      <c r="J351" s="179">
        <v>92435000000</v>
      </c>
      <c r="K351" s="179" t="s">
        <v>176</v>
      </c>
      <c r="L351" s="82">
        <v>5</v>
      </c>
      <c r="M351" s="179" t="s">
        <v>535</v>
      </c>
      <c r="N351" s="179" t="s">
        <v>798</v>
      </c>
      <c r="O351" s="179" t="s">
        <v>311</v>
      </c>
      <c r="P351" s="179" t="s">
        <v>316</v>
      </c>
    </row>
    <row r="352" spans="1:16" s="55" customFormat="1" ht="30" outlineLevel="1">
      <c r="A352" s="51" t="s">
        <v>258</v>
      </c>
      <c r="B352" s="185">
        <v>338</v>
      </c>
      <c r="C352" s="179" t="s">
        <v>945</v>
      </c>
      <c r="D352" s="179">
        <v>3699120</v>
      </c>
      <c r="E352" s="52" t="s">
        <v>786</v>
      </c>
      <c r="F352" s="56" t="s">
        <v>201</v>
      </c>
      <c r="G352" s="179">
        <f>VLOOKUP(H352,'[1]шаблон ОКЕИ'!$A$1:$B$81,2,0)</f>
        <v>796</v>
      </c>
      <c r="H352" s="179" t="s">
        <v>52</v>
      </c>
      <c r="I352" s="82">
        <v>15</v>
      </c>
      <c r="J352" s="179">
        <v>92435000000</v>
      </c>
      <c r="K352" s="179" t="s">
        <v>176</v>
      </c>
      <c r="L352" s="82">
        <v>0.45</v>
      </c>
      <c r="M352" s="179" t="s">
        <v>535</v>
      </c>
      <c r="N352" s="179" t="s">
        <v>798</v>
      </c>
      <c r="O352" s="179" t="s">
        <v>311</v>
      </c>
      <c r="P352" s="179" t="s">
        <v>316</v>
      </c>
    </row>
    <row r="353" spans="1:16" s="41" customFormat="1">
      <c r="A353" s="39"/>
      <c r="B353" s="185">
        <v>339</v>
      </c>
      <c r="C353" s="37"/>
      <c r="D353" s="37"/>
      <c r="E353" s="38" t="s">
        <v>394</v>
      </c>
      <c r="F353" s="37"/>
      <c r="G353" s="179" t="e">
        <f>VLOOKUP(H353,'шаблон ОКЕИ'!$A$1:$B$81,2,0)</f>
        <v>#N/A</v>
      </c>
      <c r="H353" s="37"/>
      <c r="I353" s="39"/>
      <c r="J353" s="37"/>
      <c r="K353" s="37"/>
      <c r="L353" s="39">
        <f>SUM(L259:L352)</f>
        <v>586.57699999999988</v>
      </c>
      <c r="M353" s="37"/>
      <c r="N353" s="37"/>
      <c r="O353" s="37"/>
      <c r="P353" s="37"/>
    </row>
    <row r="354" spans="1:16" s="27" customFormat="1" ht="45" outlineLevel="1">
      <c r="A354" s="179" t="s">
        <v>501</v>
      </c>
      <c r="B354" s="185">
        <v>340</v>
      </c>
      <c r="C354" s="85" t="s">
        <v>503</v>
      </c>
      <c r="D354" s="86">
        <v>2320230</v>
      </c>
      <c r="E354" s="87" t="s">
        <v>489</v>
      </c>
      <c r="F354" s="179" t="s">
        <v>297</v>
      </c>
      <c r="G354" s="179">
        <v>200</v>
      </c>
      <c r="H354" s="179" t="s">
        <v>3</v>
      </c>
      <c r="I354" s="88">
        <v>200</v>
      </c>
      <c r="J354" s="179">
        <v>92435000000</v>
      </c>
      <c r="K354" s="179" t="s">
        <v>239</v>
      </c>
      <c r="L354" s="51">
        <v>5211.1170000000002</v>
      </c>
      <c r="M354" s="179" t="s">
        <v>1024</v>
      </c>
      <c r="N354" s="179" t="s">
        <v>1026</v>
      </c>
      <c r="O354" s="179" t="s">
        <v>311</v>
      </c>
      <c r="P354" s="179" t="s">
        <v>279</v>
      </c>
    </row>
    <row r="355" spans="1:16" s="27" customFormat="1" ht="45" outlineLevel="1">
      <c r="A355" s="179" t="s">
        <v>501</v>
      </c>
      <c r="B355" s="185">
        <v>341</v>
      </c>
      <c r="C355" s="85" t="s">
        <v>503</v>
      </c>
      <c r="D355" s="86">
        <v>2320212</v>
      </c>
      <c r="E355" s="89" t="s">
        <v>505</v>
      </c>
      <c r="F355" s="179" t="s">
        <v>298</v>
      </c>
      <c r="G355" s="179" t="str">
        <f>VLOOKUP(H355,'шаблон ОКЕИ'!$A$1:$B$81,2,0)</f>
        <v>130</v>
      </c>
      <c r="H355" s="179" t="s">
        <v>3</v>
      </c>
      <c r="I355" s="88">
        <v>50</v>
      </c>
      <c r="J355" s="179">
        <v>92435000000</v>
      </c>
      <c r="K355" s="179" t="s">
        <v>239</v>
      </c>
      <c r="L355" s="51">
        <v>1115.875</v>
      </c>
      <c r="M355" s="179" t="s">
        <v>1024</v>
      </c>
      <c r="N355" s="179" t="s">
        <v>1026</v>
      </c>
      <c r="O355" s="179" t="s">
        <v>311</v>
      </c>
      <c r="P355" s="179" t="s">
        <v>279</v>
      </c>
    </row>
    <row r="356" spans="1:16" s="27" customFormat="1" ht="45" outlineLevel="1">
      <c r="A356" s="179" t="s">
        <v>501</v>
      </c>
      <c r="B356" s="185">
        <v>342</v>
      </c>
      <c r="C356" s="85" t="s">
        <v>503</v>
      </c>
      <c r="D356" s="86">
        <v>2320212</v>
      </c>
      <c r="E356" s="87" t="s">
        <v>491</v>
      </c>
      <c r="F356" s="179" t="s">
        <v>298</v>
      </c>
      <c r="G356" s="179" t="str">
        <f>VLOOKUP(H356,'шаблон ОКЕИ'!$A$1:$B$81,2,0)</f>
        <v>130</v>
      </c>
      <c r="H356" s="179" t="s">
        <v>3</v>
      </c>
      <c r="I356" s="88">
        <v>70</v>
      </c>
      <c r="J356" s="179">
        <v>92435000000</v>
      </c>
      <c r="K356" s="179" t="s">
        <v>239</v>
      </c>
      <c r="L356" s="51">
        <v>1622.3209999999999</v>
      </c>
      <c r="M356" s="179" t="s">
        <v>1024</v>
      </c>
      <c r="N356" s="179" t="s">
        <v>1026</v>
      </c>
      <c r="O356" s="179" t="s">
        <v>311</v>
      </c>
      <c r="P356" s="179" t="s">
        <v>279</v>
      </c>
    </row>
    <row r="357" spans="1:16" s="27" customFormat="1" ht="45" outlineLevel="1">
      <c r="A357" s="179" t="s">
        <v>501</v>
      </c>
      <c r="B357" s="185">
        <v>343</v>
      </c>
      <c r="C357" s="85" t="s">
        <v>503</v>
      </c>
      <c r="D357" s="86">
        <v>2320212</v>
      </c>
      <c r="E357" s="87" t="s">
        <v>492</v>
      </c>
      <c r="F357" s="179" t="s">
        <v>298</v>
      </c>
      <c r="G357" s="179" t="str">
        <f>VLOOKUP(H357,'шаблон ОКЕИ'!$A$1:$B$81,2,0)</f>
        <v>130</v>
      </c>
      <c r="H357" s="179" t="s">
        <v>3</v>
      </c>
      <c r="I357" s="88">
        <v>10</v>
      </c>
      <c r="J357" s="179">
        <v>92435000000</v>
      </c>
      <c r="K357" s="179" t="s">
        <v>239</v>
      </c>
      <c r="L357" s="51">
        <v>255.196</v>
      </c>
      <c r="M357" s="179" t="s">
        <v>1024</v>
      </c>
      <c r="N357" s="179" t="s">
        <v>1026</v>
      </c>
      <c r="O357" s="179" t="s">
        <v>311</v>
      </c>
      <c r="P357" s="179" t="s">
        <v>279</v>
      </c>
    </row>
    <row r="358" spans="1:16" s="27" customFormat="1" ht="45" outlineLevel="1">
      <c r="A358" s="179" t="s">
        <v>501</v>
      </c>
      <c r="B358" s="185">
        <v>344</v>
      </c>
      <c r="C358" s="85" t="s">
        <v>230</v>
      </c>
      <c r="D358" s="86">
        <v>2320325</v>
      </c>
      <c r="E358" s="87" t="s">
        <v>493</v>
      </c>
      <c r="F358" s="179" t="s">
        <v>299</v>
      </c>
      <c r="G358" s="179" t="str">
        <f>VLOOKUP(H358,'шаблон ОКЕИ'!$A$1:$B$81,2,0)</f>
        <v>130</v>
      </c>
      <c r="H358" s="179" t="s">
        <v>3</v>
      </c>
      <c r="I358" s="88">
        <v>2.99</v>
      </c>
      <c r="J358" s="179">
        <v>92435000000</v>
      </c>
      <c r="K358" s="179" t="s">
        <v>239</v>
      </c>
      <c r="L358" s="51">
        <v>188.22</v>
      </c>
      <c r="M358" s="179" t="s">
        <v>1024</v>
      </c>
      <c r="N358" s="179" t="s">
        <v>1026</v>
      </c>
      <c r="O358" s="179" t="s">
        <v>311</v>
      </c>
      <c r="P358" s="179" t="s">
        <v>279</v>
      </c>
    </row>
    <row r="359" spans="1:16" s="27" customFormat="1" ht="45" outlineLevel="1">
      <c r="A359" s="179" t="s">
        <v>501</v>
      </c>
      <c r="B359" s="185">
        <v>345</v>
      </c>
      <c r="C359" s="85" t="s">
        <v>230</v>
      </c>
      <c r="D359" s="86">
        <v>2320313</v>
      </c>
      <c r="E359" s="87" t="s">
        <v>494</v>
      </c>
      <c r="F359" s="179" t="s">
        <v>300</v>
      </c>
      <c r="G359" s="179" t="str">
        <f>VLOOKUP(H359,'шаблон ОКЕИ'!$A$1:$B$81,2,0)</f>
        <v>130</v>
      </c>
      <c r="H359" s="179" t="s">
        <v>3</v>
      </c>
      <c r="I359" s="88">
        <v>3.03</v>
      </c>
      <c r="J359" s="179">
        <v>92435000000</v>
      </c>
      <c r="K359" s="179" t="s">
        <v>239</v>
      </c>
      <c r="L359" s="51">
        <v>127.44</v>
      </c>
      <c r="M359" s="179" t="s">
        <v>1024</v>
      </c>
      <c r="N359" s="179" t="s">
        <v>1026</v>
      </c>
      <c r="O359" s="179" t="s">
        <v>311</v>
      </c>
      <c r="P359" s="179" t="s">
        <v>279</v>
      </c>
    </row>
    <row r="360" spans="1:16" s="27" customFormat="1" ht="45" outlineLevel="1">
      <c r="A360" s="179" t="s">
        <v>501</v>
      </c>
      <c r="B360" s="185">
        <v>346</v>
      </c>
      <c r="C360" s="85" t="s">
        <v>230</v>
      </c>
      <c r="D360" s="86">
        <v>2320312</v>
      </c>
      <c r="E360" s="87" t="s">
        <v>495</v>
      </c>
      <c r="F360" s="179" t="s">
        <v>301</v>
      </c>
      <c r="G360" s="179" t="str">
        <f>VLOOKUP(H360,'шаблон ОКЕИ'!$A$1:$B$81,2,0)</f>
        <v>130</v>
      </c>
      <c r="H360" s="179" t="s">
        <v>3</v>
      </c>
      <c r="I360" s="88" t="s">
        <v>735</v>
      </c>
      <c r="J360" s="179">
        <v>92435000000</v>
      </c>
      <c r="K360" s="179" t="s">
        <v>239</v>
      </c>
      <c r="L360" s="51">
        <v>12.78</v>
      </c>
      <c r="M360" s="179" t="s">
        <v>1024</v>
      </c>
      <c r="N360" s="179" t="s">
        <v>1026</v>
      </c>
      <c r="O360" s="179" t="s">
        <v>311</v>
      </c>
      <c r="P360" s="179" t="s">
        <v>279</v>
      </c>
    </row>
    <row r="361" spans="1:16" s="27" customFormat="1" ht="45" outlineLevel="1">
      <c r="A361" s="179" t="s">
        <v>501</v>
      </c>
      <c r="B361" s="185">
        <v>347</v>
      </c>
      <c r="C361" s="85" t="s">
        <v>230</v>
      </c>
      <c r="D361" s="86">
        <v>2320831</v>
      </c>
      <c r="E361" s="87" t="s">
        <v>496</v>
      </c>
      <c r="F361" s="179" t="s">
        <v>302</v>
      </c>
      <c r="G361" s="179" t="str">
        <f>VLOOKUP(H361,'шаблон ОКЕИ'!$A$1:$B$81,2,0)</f>
        <v>130</v>
      </c>
      <c r="H361" s="179" t="s">
        <v>3</v>
      </c>
      <c r="I361" s="88">
        <v>0.88</v>
      </c>
      <c r="J361" s="179">
        <v>92435000000</v>
      </c>
      <c r="K361" s="179" t="s">
        <v>239</v>
      </c>
      <c r="L361" s="51">
        <v>60.08</v>
      </c>
      <c r="M361" s="179" t="s">
        <v>1024</v>
      </c>
      <c r="N361" s="179" t="s">
        <v>1026</v>
      </c>
      <c r="O361" s="179" t="s">
        <v>311</v>
      </c>
      <c r="P361" s="179" t="s">
        <v>279</v>
      </c>
    </row>
    <row r="362" spans="1:16" s="27" customFormat="1" ht="45" outlineLevel="1">
      <c r="A362" s="179" t="s">
        <v>501</v>
      </c>
      <c r="B362" s="185">
        <v>348</v>
      </c>
      <c r="C362" s="85" t="s">
        <v>230</v>
      </c>
      <c r="D362" s="86">
        <v>2320464</v>
      </c>
      <c r="E362" s="87" t="s">
        <v>497</v>
      </c>
      <c r="F362" s="179" t="s">
        <v>303</v>
      </c>
      <c r="G362" s="179" t="str">
        <f>VLOOKUP(H362,'шаблон ОКЕИ'!$A$1:$B$81,2,0)</f>
        <v>130</v>
      </c>
      <c r="H362" s="179" t="s">
        <v>3</v>
      </c>
      <c r="I362" s="88">
        <v>0.2</v>
      </c>
      <c r="J362" s="179">
        <v>92435000000</v>
      </c>
      <c r="K362" s="179" t="s">
        <v>239</v>
      </c>
      <c r="L362" s="51">
        <v>20.59</v>
      </c>
      <c r="M362" s="179" t="s">
        <v>1024</v>
      </c>
      <c r="N362" s="179" t="s">
        <v>1026</v>
      </c>
      <c r="O362" s="179" t="s">
        <v>311</v>
      </c>
      <c r="P362" s="179" t="s">
        <v>279</v>
      </c>
    </row>
    <row r="363" spans="1:16" s="27" customFormat="1" ht="45" outlineLevel="1">
      <c r="A363" s="179" t="s">
        <v>501</v>
      </c>
      <c r="B363" s="185">
        <v>349</v>
      </c>
      <c r="C363" s="85" t="s">
        <v>230</v>
      </c>
      <c r="D363" s="86">
        <v>2429412</v>
      </c>
      <c r="E363" s="87" t="s">
        <v>504</v>
      </c>
      <c r="F363" s="179" t="s">
        <v>304</v>
      </c>
      <c r="G363" s="179" t="str">
        <f>VLOOKUP(H363,'шаблон ОКЕИ'!$A$1:$B$81,2,0)</f>
        <v>130</v>
      </c>
      <c r="H363" s="179" t="s">
        <v>3</v>
      </c>
      <c r="I363" s="88">
        <v>0.13</v>
      </c>
      <c r="J363" s="179">
        <v>92435000000</v>
      </c>
      <c r="K363" s="179" t="s">
        <v>239</v>
      </c>
      <c r="L363" s="51">
        <v>8.7899999999999991</v>
      </c>
      <c r="M363" s="179" t="s">
        <v>1024</v>
      </c>
      <c r="N363" s="179" t="s">
        <v>1026</v>
      </c>
      <c r="O363" s="179" t="s">
        <v>311</v>
      </c>
      <c r="P363" s="179" t="s">
        <v>279</v>
      </c>
    </row>
    <row r="364" spans="1:16" s="27" customFormat="1" ht="45" outlineLevel="1">
      <c r="A364" s="179" t="s">
        <v>501</v>
      </c>
      <c r="B364" s="185">
        <v>350</v>
      </c>
      <c r="C364" s="85" t="s">
        <v>230</v>
      </c>
      <c r="D364" s="86">
        <v>2320313</v>
      </c>
      <c r="E364" s="87" t="s">
        <v>498</v>
      </c>
      <c r="F364" s="179" t="s">
        <v>300</v>
      </c>
      <c r="G364" s="179" t="str">
        <f>VLOOKUP(H364,'шаблон ОКЕИ'!$A$1:$B$81,2,0)</f>
        <v>130</v>
      </c>
      <c r="H364" s="179" t="s">
        <v>3</v>
      </c>
      <c r="I364" s="88">
        <v>1.86</v>
      </c>
      <c r="J364" s="179">
        <v>92435000000</v>
      </c>
      <c r="K364" s="179" t="s">
        <v>239</v>
      </c>
      <c r="L364" s="51">
        <v>88.051786666666686</v>
      </c>
      <c r="M364" s="179" t="s">
        <v>1024</v>
      </c>
      <c r="N364" s="179" t="s">
        <v>1026</v>
      </c>
      <c r="O364" s="179" t="s">
        <v>311</v>
      </c>
      <c r="P364" s="179" t="s">
        <v>279</v>
      </c>
    </row>
    <row r="365" spans="1:16" s="27" customFormat="1" ht="45" outlineLevel="1">
      <c r="A365" s="179" t="s">
        <v>501</v>
      </c>
      <c r="B365" s="185">
        <v>351</v>
      </c>
      <c r="C365" s="85" t="s">
        <v>230</v>
      </c>
      <c r="D365" s="86">
        <v>2320313</v>
      </c>
      <c r="E365" s="87" t="s">
        <v>499</v>
      </c>
      <c r="F365" s="179" t="s">
        <v>301</v>
      </c>
      <c r="G365" s="179" t="str">
        <f>VLOOKUP(H365,'шаблон ОКЕИ'!$A$1:$B$81,2,0)</f>
        <v>130</v>
      </c>
      <c r="H365" s="179" t="s">
        <v>3</v>
      </c>
      <c r="I365" s="88">
        <v>0.66</v>
      </c>
      <c r="J365" s="179">
        <v>92435000000</v>
      </c>
      <c r="K365" s="179" t="s">
        <v>239</v>
      </c>
      <c r="L365" s="51">
        <v>47.36</v>
      </c>
      <c r="M365" s="179" t="s">
        <v>1024</v>
      </c>
      <c r="N365" s="179" t="s">
        <v>1026</v>
      </c>
      <c r="O365" s="179" t="s">
        <v>311</v>
      </c>
      <c r="P365" s="179" t="s">
        <v>279</v>
      </c>
    </row>
    <row r="366" spans="1:16" s="27" customFormat="1" ht="45" outlineLevel="1">
      <c r="A366" s="179" t="s">
        <v>501</v>
      </c>
      <c r="B366" s="185">
        <v>352</v>
      </c>
      <c r="C366" s="85" t="s">
        <v>230</v>
      </c>
      <c r="D366" s="86">
        <v>2320354</v>
      </c>
      <c r="E366" s="87" t="s">
        <v>500</v>
      </c>
      <c r="F366" s="179" t="s">
        <v>305</v>
      </c>
      <c r="G366" s="179" t="str">
        <f>VLOOKUP(H366,'шаблон ОКЕИ'!$A$1:$B$81,2,0)</f>
        <v>130</v>
      </c>
      <c r="H366" s="179" t="s">
        <v>3</v>
      </c>
      <c r="I366" s="88">
        <v>0.33</v>
      </c>
      <c r="J366" s="179">
        <v>92435000000</v>
      </c>
      <c r="K366" s="179" t="s">
        <v>239</v>
      </c>
      <c r="L366" s="51">
        <v>16.850000000000001</v>
      </c>
      <c r="M366" s="179" t="s">
        <v>1024</v>
      </c>
      <c r="N366" s="179" t="s">
        <v>1026</v>
      </c>
      <c r="O366" s="179" t="s">
        <v>311</v>
      </c>
      <c r="P366" s="179" t="s">
        <v>279</v>
      </c>
    </row>
    <row r="367" spans="1:16" s="41" customFormat="1">
      <c r="A367" s="37"/>
      <c r="B367" s="185">
        <v>353</v>
      </c>
      <c r="C367" s="37"/>
      <c r="D367" s="37"/>
      <c r="E367" s="38" t="s">
        <v>395</v>
      </c>
      <c r="F367" s="37"/>
      <c r="G367" s="179" t="e">
        <f>VLOOKUP(H367,'шаблон ОКЕИ'!$A$1:$B$81,2,0)</f>
        <v>#N/A</v>
      </c>
      <c r="H367" s="37"/>
      <c r="I367" s="39"/>
      <c r="J367" s="37"/>
      <c r="K367" s="37"/>
      <c r="L367" s="39">
        <f>SUM(L354:L366)</f>
        <v>8774.6707866666693</v>
      </c>
      <c r="M367" s="39"/>
      <c r="N367" s="37"/>
      <c r="O367" s="37"/>
      <c r="P367" s="37"/>
    </row>
    <row r="368" spans="1:16" s="27" customFormat="1" ht="60" outlineLevel="1">
      <c r="A368" s="179" t="s">
        <v>368</v>
      </c>
      <c r="B368" s="185">
        <v>354</v>
      </c>
      <c r="C368" s="179" t="s">
        <v>1077</v>
      </c>
      <c r="D368" s="179">
        <v>2424714</v>
      </c>
      <c r="E368" s="50" t="s">
        <v>1074</v>
      </c>
      <c r="F368" s="179" t="s">
        <v>1075</v>
      </c>
      <c r="G368" s="179">
        <f>VLOOKUP(H368,'шаблон ОКЕИ'!$A$1:$B$81,2,0)</f>
        <v>796</v>
      </c>
      <c r="H368" s="179" t="s">
        <v>52</v>
      </c>
      <c r="I368" s="51">
        <v>337</v>
      </c>
      <c r="J368" s="179">
        <v>92435000000</v>
      </c>
      <c r="K368" s="179" t="s">
        <v>239</v>
      </c>
      <c r="L368" s="51">
        <v>32.979999999999997</v>
      </c>
      <c r="M368" s="179" t="s">
        <v>535</v>
      </c>
      <c r="N368" s="60" t="s">
        <v>1087</v>
      </c>
      <c r="O368" s="179" t="s">
        <v>311</v>
      </c>
      <c r="P368" s="179" t="s">
        <v>279</v>
      </c>
    </row>
    <row r="369" spans="1:16" s="27" customFormat="1" ht="60" outlineLevel="1">
      <c r="A369" s="179" t="s">
        <v>368</v>
      </c>
      <c r="B369" s="185">
        <v>355</v>
      </c>
      <c r="C369" s="179" t="s">
        <v>1077</v>
      </c>
      <c r="D369" s="179" t="s">
        <v>1084</v>
      </c>
      <c r="E369" s="50" t="s">
        <v>1083</v>
      </c>
      <c r="F369" s="179" t="s">
        <v>1086</v>
      </c>
      <c r="G369" s="179">
        <f>VLOOKUP(H369,'шаблон ОКЕИ'!$A$1:$B$81,2,0)</f>
        <v>796</v>
      </c>
      <c r="H369" s="179" t="s">
        <v>52</v>
      </c>
      <c r="I369" s="51">
        <v>10330</v>
      </c>
      <c r="J369" s="179">
        <v>92435000000</v>
      </c>
      <c r="K369" s="179" t="s">
        <v>239</v>
      </c>
      <c r="L369" s="51">
        <v>259.68</v>
      </c>
      <c r="M369" s="179" t="s">
        <v>535</v>
      </c>
      <c r="N369" s="60" t="s">
        <v>1087</v>
      </c>
      <c r="O369" s="179" t="s">
        <v>311</v>
      </c>
      <c r="P369" s="179" t="s">
        <v>279</v>
      </c>
    </row>
    <row r="370" spans="1:16" s="27" customFormat="1" ht="60" outlineLevel="1">
      <c r="A370" s="179" t="s">
        <v>368</v>
      </c>
      <c r="B370" s="185">
        <v>356</v>
      </c>
      <c r="C370" s="179" t="s">
        <v>1077</v>
      </c>
      <c r="D370" s="179" t="s">
        <v>1089</v>
      </c>
      <c r="E370" s="50" t="s">
        <v>1076</v>
      </c>
      <c r="F370" s="179" t="s">
        <v>1085</v>
      </c>
      <c r="G370" s="179">
        <f>VLOOKUP(H370,'шаблон ОКЕИ'!$A$1:$B$81,2,0)</f>
        <v>796</v>
      </c>
      <c r="H370" s="179" t="s">
        <v>52</v>
      </c>
      <c r="I370" s="51">
        <v>23069</v>
      </c>
      <c r="J370" s="179">
        <v>92435000000</v>
      </c>
      <c r="K370" s="179" t="s">
        <v>239</v>
      </c>
      <c r="L370" s="51">
        <v>393.1</v>
      </c>
      <c r="M370" s="179" t="s">
        <v>1024</v>
      </c>
      <c r="N370" s="60" t="s">
        <v>1087</v>
      </c>
      <c r="O370" s="179" t="s">
        <v>311</v>
      </c>
      <c r="P370" s="179" t="s">
        <v>279</v>
      </c>
    </row>
    <row r="371" spans="1:16" s="45" customFormat="1">
      <c r="A371" s="180"/>
      <c r="B371" s="185">
        <v>357</v>
      </c>
      <c r="C371" s="180"/>
      <c r="D371" s="180"/>
      <c r="E371" s="43" t="s">
        <v>371</v>
      </c>
      <c r="F371" s="180"/>
      <c r="G371" s="179" t="e">
        <f>VLOOKUP(H371,'шаблон ОКЕИ'!$A$1:$B$81,2,0)</f>
        <v>#N/A</v>
      </c>
      <c r="H371" s="180"/>
      <c r="I371" s="44"/>
      <c r="J371" s="180"/>
      <c r="K371" s="180"/>
      <c r="L371" s="44">
        <f>SUM(L368:L370)</f>
        <v>685.76</v>
      </c>
      <c r="M371" s="180"/>
      <c r="N371" s="180"/>
      <c r="O371" s="180"/>
      <c r="P371" s="180"/>
    </row>
    <row r="372" spans="1:16" s="27" customFormat="1" ht="60" outlineLevel="1">
      <c r="A372" s="179" t="s">
        <v>386</v>
      </c>
      <c r="B372" s="185">
        <v>358</v>
      </c>
      <c r="C372" s="179" t="s">
        <v>387</v>
      </c>
      <c r="D372" s="179">
        <v>6420020</v>
      </c>
      <c r="E372" s="52" t="s">
        <v>388</v>
      </c>
      <c r="F372" s="179" t="s">
        <v>389</v>
      </c>
      <c r="G372" s="179">
        <f>VLOOKUP(H372,'шаблон ОКЕИ'!$A$1:$B$81,2,0)</f>
        <v>796</v>
      </c>
      <c r="H372" s="179" t="s">
        <v>52</v>
      </c>
      <c r="I372" s="51">
        <v>1</v>
      </c>
      <c r="J372" s="179">
        <v>92435000000</v>
      </c>
      <c r="K372" s="179" t="s">
        <v>239</v>
      </c>
      <c r="L372" s="51">
        <v>643.77</v>
      </c>
      <c r="M372" s="179" t="s">
        <v>1024</v>
      </c>
      <c r="N372" s="179" t="s">
        <v>1025</v>
      </c>
      <c r="O372" s="179" t="s">
        <v>210</v>
      </c>
      <c r="P372" s="179" t="s">
        <v>279</v>
      </c>
    </row>
    <row r="373" spans="1:16" s="27" customFormat="1" ht="45" outlineLevel="1">
      <c r="A373" s="179" t="s">
        <v>386</v>
      </c>
      <c r="B373" s="185">
        <v>359</v>
      </c>
      <c r="C373" s="179" t="s">
        <v>288</v>
      </c>
      <c r="D373" s="179">
        <v>6420019</v>
      </c>
      <c r="E373" s="52" t="s">
        <v>203</v>
      </c>
      <c r="F373" s="179" t="s">
        <v>290</v>
      </c>
      <c r="G373" s="179">
        <f>VLOOKUP(H373,'шаблон ОКЕИ'!$A$1:$B$81,2,0)</f>
        <v>796</v>
      </c>
      <c r="H373" s="179" t="s">
        <v>52</v>
      </c>
      <c r="I373" s="51">
        <v>1</v>
      </c>
      <c r="J373" s="179">
        <v>92435000000</v>
      </c>
      <c r="K373" s="179" t="s">
        <v>239</v>
      </c>
      <c r="L373" s="51">
        <v>298.62</v>
      </c>
      <c r="M373" s="179" t="s">
        <v>1024</v>
      </c>
      <c r="N373" s="179" t="s">
        <v>1025</v>
      </c>
      <c r="O373" s="179" t="s">
        <v>210</v>
      </c>
      <c r="P373" s="179" t="s">
        <v>279</v>
      </c>
    </row>
    <row r="374" spans="1:16" s="27" customFormat="1" ht="45" outlineLevel="1">
      <c r="A374" s="179" t="s">
        <v>386</v>
      </c>
      <c r="B374" s="185">
        <v>360</v>
      </c>
      <c r="C374" s="179" t="s">
        <v>387</v>
      </c>
      <c r="D374" s="179">
        <v>6420090</v>
      </c>
      <c r="E374" s="52" t="s">
        <v>204</v>
      </c>
      <c r="F374" s="179" t="s">
        <v>289</v>
      </c>
      <c r="G374" s="179">
        <f>VLOOKUP(H374,'шаблон ОКЕИ'!$A$1:$B$81,2,0)</f>
        <v>796</v>
      </c>
      <c r="H374" s="179" t="s">
        <v>52</v>
      </c>
      <c r="I374" s="51">
        <v>1</v>
      </c>
      <c r="J374" s="179">
        <v>92435000000</v>
      </c>
      <c r="K374" s="179" t="s">
        <v>239</v>
      </c>
      <c r="L374" s="51">
        <v>513.48</v>
      </c>
      <c r="M374" s="179" t="s">
        <v>1024</v>
      </c>
      <c r="N374" s="179" t="s">
        <v>1025</v>
      </c>
      <c r="O374" s="179" t="s">
        <v>210</v>
      </c>
      <c r="P374" s="179" t="s">
        <v>279</v>
      </c>
    </row>
    <row r="375" spans="1:16" s="45" customFormat="1">
      <c r="A375" s="180"/>
      <c r="B375" s="185">
        <v>361</v>
      </c>
      <c r="C375" s="180"/>
      <c r="D375" s="180"/>
      <c r="E375" s="43" t="s">
        <v>390</v>
      </c>
      <c r="F375" s="180"/>
      <c r="G375" s="179" t="e">
        <f>VLOOKUP(H375,'шаблон ОКЕИ'!$A$1:$B$81,2,0)</f>
        <v>#N/A</v>
      </c>
      <c r="H375" s="180"/>
      <c r="I375" s="44"/>
      <c r="J375" s="180"/>
      <c r="K375" s="180"/>
      <c r="L375" s="44">
        <f>SUM(L372:L374)</f>
        <v>1455.87</v>
      </c>
      <c r="M375" s="44"/>
      <c r="N375" s="180"/>
      <c r="O375" s="180"/>
      <c r="P375" s="180"/>
    </row>
    <row r="376" spans="1:16" s="27" customFormat="1" ht="30" outlineLevel="1">
      <c r="A376" s="179" t="s">
        <v>416</v>
      </c>
      <c r="B376" s="185">
        <v>362</v>
      </c>
      <c r="C376" s="179" t="s">
        <v>306</v>
      </c>
      <c r="D376" s="179">
        <v>7241000</v>
      </c>
      <c r="E376" s="52" t="s">
        <v>413</v>
      </c>
      <c r="F376" s="179" t="s">
        <v>250</v>
      </c>
      <c r="G376" s="179">
        <f>VLOOKUP(H376,'шаблон ОКЕИ'!$A$1:$B$81,2,0)</f>
        <v>796</v>
      </c>
      <c r="H376" s="179" t="s">
        <v>52</v>
      </c>
      <c r="I376" s="51">
        <v>1</v>
      </c>
      <c r="J376" s="179">
        <v>92435000000</v>
      </c>
      <c r="K376" s="179" t="s">
        <v>239</v>
      </c>
      <c r="L376" s="51">
        <v>200</v>
      </c>
      <c r="M376" s="51" t="s">
        <v>533</v>
      </c>
      <c r="N376" s="60" t="s">
        <v>533</v>
      </c>
      <c r="O376" s="179" t="s">
        <v>311</v>
      </c>
      <c r="P376" s="179" t="s">
        <v>279</v>
      </c>
    </row>
    <row r="377" spans="1:16" s="27" customFormat="1" ht="30" outlineLevel="1">
      <c r="A377" s="179" t="s">
        <v>416</v>
      </c>
      <c r="B377" s="185">
        <v>363</v>
      </c>
      <c r="C377" s="179" t="s">
        <v>306</v>
      </c>
      <c r="D377" s="179">
        <v>7249000</v>
      </c>
      <c r="E377" s="52" t="s">
        <v>414</v>
      </c>
      <c r="F377" s="179" t="s">
        <v>250</v>
      </c>
      <c r="G377" s="179">
        <f>VLOOKUP(H377,'шаблон ОКЕИ'!$A$1:$B$81,2,0)</f>
        <v>796</v>
      </c>
      <c r="H377" s="179" t="s">
        <v>52</v>
      </c>
      <c r="I377" s="51">
        <v>1</v>
      </c>
      <c r="J377" s="179">
        <v>92435000000</v>
      </c>
      <c r="K377" s="179" t="s">
        <v>239</v>
      </c>
      <c r="L377" s="51">
        <v>130</v>
      </c>
      <c r="M377" s="51" t="s">
        <v>531</v>
      </c>
      <c r="N377" s="51" t="s">
        <v>531</v>
      </c>
      <c r="O377" s="179" t="s">
        <v>311</v>
      </c>
      <c r="P377" s="179" t="s">
        <v>279</v>
      </c>
    </row>
    <row r="378" spans="1:16" s="27" customFormat="1" ht="45" outlineLevel="1">
      <c r="A378" s="179" t="s">
        <v>416</v>
      </c>
      <c r="B378" s="185">
        <v>364</v>
      </c>
      <c r="C378" s="179" t="s">
        <v>306</v>
      </c>
      <c r="D378" s="179">
        <v>7249000</v>
      </c>
      <c r="E378" s="52" t="s">
        <v>415</v>
      </c>
      <c r="F378" s="179" t="s">
        <v>250</v>
      </c>
      <c r="G378" s="179">
        <f>VLOOKUP(H378,'шаблон ОКЕИ'!$A$1:$B$81,2,0)</f>
        <v>796</v>
      </c>
      <c r="H378" s="179" t="s">
        <v>52</v>
      </c>
      <c r="I378" s="51">
        <v>1</v>
      </c>
      <c r="J378" s="179">
        <v>92435000000</v>
      </c>
      <c r="K378" s="179" t="s">
        <v>239</v>
      </c>
      <c r="L378" s="51">
        <v>205</v>
      </c>
      <c r="M378" s="51" t="s">
        <v>535</v>
      </c>
      <c r="N378" s="51" t="s">
        <v>1026</v>
      </c>
      <c r="O378" s="179" t="s">
        <v>210</v>
      </c>
      <c r="P378" s="179" t="s">
        <v>279</v>
      </c>
    </row>
    <row r="379" spans="1:16" s="27" customFormat="1" ht="30" outlineLevel="1">
      <c r="A379" s="179" t="s">
        <v>416</v>
      </c>
      <c r="B379" s="185">
        <v>365</v>
      </c>
      <c r="C379" s="179" t="s">
        <v>306</v>
      </c>
      <c r="D379" s="179">
        <v>7249000</v>
      </c>
      <c r="E379" s="52" t="s">
        <v>530</v>
      </c>
      <c r="F379" s="179" t="s">
        <v>250</v>
      </c>
      <c r="G379" s="179">
        <f>VLOOKUP(H379,'шаблон ОКЕИ'!$A$1:$B$81,2,0)</f>
        <v>796</v>
      </c>
      <c r="H379" s="179" t="s">
        <v>52</v>
      </c>
      <c r="I379" s="51">
        <v>1</v>
      </c>
      <c r="J379" s="179">
        <v>92435000000</v>
      </c>
      <c r="K379" s="179" t="s">
        <v>239</v>
      </c>
      <c r="L379" s="51">
        <v>140</v>
      </c>
      <c r="M379" s="51" t="s">
        <v>532</v>
      </c>
      <c r="N379" s="51" t="s">
        <v>532</v>
      </c>
      <c r="O379" s="179" t="s">
        <v>311</v>
      </c>
      <c r="P379" s="179" t="s">
        <v>279</v>
      </c>
    </row>
    <row r="380" spans="1:16" s="27" customFormat="1" ht="30" outlineLevel="1">
      <c r="A380" s="179" t="s">
        <v>416</v>
      </c>
      <c r="B380" s="185">
        <v>366</v>
      </c>
      <c r="C380" s="179" t="s">
        <v>306</v>
      </c>
      <c r="D380" s="179">
        <v>7249000</v>
      </c>
      <c r="E380" s="90" t="s">
        <v>534</v>
      </c>
      <c r="F380" s="179" t="s">
        <v>250</v>
      </c>
      <c r="G380" s="179">
        <f>VLOOKUP(H380,'шаблон ОКЕИ'!$A$1:$B$81,2,0)</f>
        <v>796</v>
      </c>
      <c r="H380" s="179" t="s">
        <v>52</v>
      </c>
      <c r="I380" s="51">
        <v>1</v>
      </c>
      <c r="J380" s="179">
        <v>92435000000</v>
      </c>
      <c r="K380" s="179" t="s">
        <v>239</v>
      </c>
      <c r="L380" s="51">
        <v>120</v>
      </c>
      <c r="M380" s="51" t="s">
        <v>535</v>
      </c>
      <c r="N380" s="51" t="s">
        <v>533</v>
      </c>
      <c r="O380" s="179" t="s">
        <v>311</v>
      </c>
      <c r="P380" s="179" t="s">
        <v>279</v>
      </c>
    </row>
    <row r="381" spans="1:16" s="41" customFormat="1">
      <c r="A381" s="37"/>
      <c r="B381" s="185">
        <v>367</v>
      </c>
      <c r="C381" s="37"/>
      <c r="D381" s="37"/>
      <c r="E381" s="38" t="s">
        <v>417</v>
      </c>
      <c r="F381" s="37"/>
      <c r="G381" s="179" t="e">
        <f>VLOOKUP(H381,'шаблон ОКЕИ'!$A$1:$B$81,2,0)</f>
        <v>#N/A</v>
      </c>
      <c r="H381" s="37"/>
      <c r="I381" s="39"/>
      <c r="J381" s="37"/>
      <c r="K381" s="37"/>
      <c r="L381" s="39">
        <f>SUM(L376:L380)</f>
        <v>795</v>
      </c>
      <c r="M381" s="39"/>
      <c r="N381" s="37"/>
      <c r="O381" s="37"/>
      <c r="P381" s="37"/>
    </row>
    <row r="382" spans="1:16" s="27" customFormat="1" ht="45" outlineLevel="1">
      <c r="A382" s="179" t="s">
        <v>418</v>
      </c>
      <c r="B382" s="185">
        <v>368</v>
      </c>
      <c r="C382" s="179" t="s">
        <v>307</v>
      </c>
      <c r="D382" s="179">
        <v>9419010</v>
      </c>
      <c r="E382" s="52" t="s">
        <v>419</v>
      </c>
      <c r="F382" s="179" t="s">
        <v>250</v>
      </c>
      <c r="G382" s="179">
        <f>VLOOKUP(H382,'шаблон ОКЕИ'!$A$1:$B$81,2,0)</f>
        <v>796</v>
      </c>
      <c r="H382" s="179" t="s">
        <v>52</v>
      </c>
      <c r="I382" s="51">
        <v>60</v>
      </c>
      <c r="J382" s="179">
        <v>92435000000</v>
      </c>
      <c r="K382" s="179" t="s">
        <v>239</v>
      </c>
      <c r="L382" s="88">
        <v>0.72</v>
      </c>
      <c r="M382" s="51" t="s">
        <v>1024</v>
      </c>
      <c r="N382" s="60" t="s">
        <v>1025</v>
      </c>
      <c r="O382" s="179" t="s">
        <v>210</v>
      </c>
      <c r="P382" s="179" t="s">
        <v>279</v>
      </c>
    </row>
    <row r="383" spans="1:16" s="27" customFormat="1" ht="45" outlineLevel="1">
      <c r="A383" s="179" t="s">
        <v>418</v>
      </c>
      <c r="B383" s="185">
        <v>369</v>
      </c>
      <c r="C383" s="179" t="s">
        <v>307</v>
      </c>
      <c r="D383" s="179">
        <v>9419010</v>
      </c>
      <c r="E383" s="52" t="s">
        <v>420</v>
      </c>
      <c r="F383" s="179" t="s">
        <v>250</v>
      </c>
      <c r="G383" s="179">
        <f>VLOOKUP(H383,'шаблон ОКЕИ'!$A$1:$B$81,2,0)</f>
        <v>168</v>
      </c>
      <c r="H383" s="179" t="s">
        <v>78</v>
      </c>
      <c r="I383" s="51">
        <v>600</v>
      </c>
      <c r="J383" s="179">
        <v>92435000000</v>
      </c>
      <c r="K383" s="179" t="s">
        <v>239</v>
      </c>
      <c r="L383" s="88">
        <v>3.6</v>
      </c>
      <c r="M383" s="51" t="s">
        <v>1024</v>
      </c>
      <c r="N383" s="60" t="s">
        <v>1025</v>
      </c>
      <c r="O383" s="179" t="s">
        <v>210</v>
      </c>
      <c r="P383" s="179" t="s">
        <v>279</v>
      </c>
    </row>
    <row r="384" spans="1:16" s="27" customFormat="1" ht="45" outlineLevel="1">
      <c r="A384" s="179" t="s">
        <v>418</v>
      </c>
      <c r="B384" s="185">
        <v>370</v>
      </c>
      <c r="C384" s="179" t="s">
        <v>307</v>
      </c>
      <c r="D384" s="179">
        <v>9419010</v>
      </c>
      <c r="E384" s="52" t="s">
        <v>421</v>
      </c>
      <c r="F384" s="179" t="s">
        <v>250</v>
      </c>
      <c r="G384" s="179">
        <f>VLOOKUP(H384,'шаблон ОКЕИ'!$A$1:$B$81,2,0)</f>
        <v>113</v>
      </c>
      <c r="H384" s="179" t="s">
        <v>506</v>
      </c>
      <c r="I384" s="51">
        <v>130</v>
      </c>
      <c r="J384" s="179">
        <v>92435000000</v>
      </c>
      <c r="K384" s="179" t="s">
        <v>239</v>
      </c>
      <c r="L384" s="88">
        <v>35.1</v>
      </c>
      <c r="M384" s="51" t="s">
        <v>1024</v>
      </c>
      <c r="N384" s="60" t="s">
        <v>1025</v>
      </c>
      <c r="O384" s="179" t="s">
        <v>210</v>
      </c>
      <c r="P384" s="179" t="s">
        <v>279</v>
      </c>
    </row>
    <row r="385" spans="1:16" s="27" customFormat="1" ht="45" outlineLevel="1">
      <c r="A385" s="179" t="s">
        <v>418</v>
      </c>
      <c r="B385" s="185">
        <v>371</v>
      </c>
      <c r="C385" s="179" t="s">
        <v>307</v>
      </c>
      <c r="D385" s="179">
        <v>9419010</v>
      </c>
      <c r="E385" s="52" t="s">
        <v>422</v>
      </c>
      <c r="F385" s="179" t="s">
        <v>250</v>
      </c>
      <c r="G385" s="179" t="str">
        <f>VLOOKUP(H385,'шаблон ОКЕИ'!$A$1:$B$81,2,0)</f>
        <v>130</v>
      </c>
      <c r="H385" s="54" t="s">
        <v>3</v>
      </c>
      <c r="I385" s="51">
        <v>20</v>
      </c>
      <c r="J385" s="179">
        <v>92435000000</v>
      </c>
      <c r="K385" s="179" t="s">
        <v>239</v>
      </c>
      <c r="L385" s="88">
        <v>28</v>
      </c>
      <c r="M385" s="51" t="s">
        <v>1024</v>
      </c>
      <c r="N385" s="60" t="s">
        <v>1025</v>
      </c>
      <c r="O385" s="179" t="s">
        <v>210</v>
      </c>
      <c r="P385" s="179" t="s">
        <v>279</v>
      </c>
    </row>
    <row r="386" spans="1:16" s="27" customFormat="1" ht="45" outlineLevel="1">
      <c r="A386" s="179" t="s">
        <v>418</v>
      </c>
      <c r="B386" s="185">
        <v>372</v>
      </c>
      <c r="C386" s="179" t="s">
        <v>307</v>
      </c>
      <c r="D386" s="179">
        <v>9419010</v>
      </c>
      <c r="E386" s="52" t="s">
        <v>423</v>
      </c>
      <c r="F386" s="179" t="s">
        <v>250</v>
      </c>
      <c r="G386" s="179">
        <f>VLOOKUP(H386,'шаблон ОКЕИ'!$A$1:$B$81,2,0)</f>
        <v>168</v>
      </c>
      <c r="H386" s="179" t="s">
        <v>78</v>
      </c>
      <c r="I386" s="51">
        <v>600</v>
      </c>
      <c r="J386" s="179">
        <v>92435000000</v>
      </c>
      <c r="K386" s="179" t="s">
        <v>239</v>
      </c>
      <c r="L386" s="88">
        <v>1.53</v>
      </c>
      <c r="M386" s="51" t="s">
        <v>1024</v>
      </c>
      <c r="N386" s="60" t="s">
        <v>1025</v>
      </c>
      <c r="O386" s="179" t="s">
        <v>210</v>
      </c>
      <c r="P386" s="179" t="s">
        <v>279</v>
      </c>
    </row>
    <row r="387" spans="1:16" s="27" customFormat="1" ht="45" outlineLevel="1">
      <c r="A387" s="179" t="s">
        <v>418</v>
      </c>
      <c r="B387" s="185">
        <v>373</v>
      </c>
      <c r="C387" s="179" t="s">
        <v>307</v>
      </c>
      <c r="D387" s="179">
        <v>9419010</v>
      </c>
      <c r="E387" s="52" t="s">
        <v>424</v>
      </c>
      <c r="F387" s="179" t="s">
        <v>250</v>
      </c>
      <c r="G387" s="179">
        <f>VLOOKUP(H387,'шаблон ОКЕИ'!$A$1:$B$81,2,0)</f>
        <v>796</v>
      </c>
      <c r="H387" s="179" t="s">
        <v>52</v>
      </c>
      <c r="I387" s="51">
        <v>200</v>
      </c>
      <c r="J387" s="179">
        <v>92435000000</v>
      </c>
      <c r="K387" s="179" t="s">
        <v>239</v>
      </c>
      <c r="L387" s="88">
        <v>63</v>
      </c>
      <c r="M387" s="51" t="s">
        <v>1024</v>
      </c>
      <c r="N387" s="60" t="s">
        <v>1025</v>
      </c>
      <c r="O387" s="179" t="s">
        <v>210</v>
      </c>
      <c r="P387" s="179" t="s">
        <v>279</v>
      </c>
    </row>
    <row r="388" spans="1:16" s="27" customFormat="1" ht="45" outlineLevel="1">
      <c r="A388" s="179" t="s">
        <v>418</v>
      </c>
      <c r="B388" s="185">
        <v>374</v>
      </c>
      <c r="C388" s="179" t="s">
        <v>307</v>
      </c>
      <c r="D388" s="179">
        <v>9419010</v>
      </c>
      <c r="E388" s="52" t="s">
        <v>425</v>
      </c>
      <c r="F388" s="179" t="s">
        <v>250</v>
      </c>
      <c r="G388" s="179">
        <f>VLOOKUP(H388,'шаблон ОКЕИ'!$A$1:$B$81,2,0)</f>
        <v>113</v>
      </c>
      <c r="H388" s="179" t="s">
        <v>506</v>
      </c>
      <c r="I388" s="51">
        <v>303</v>
      </c>
      <c r="J388" s="179">
        <v>92435000000</v>
      </c>
      <c r="K388" s="179" t="s">
        <v>239</v>
      </c>
      <c r="L388" s="88">
        <v>81.81</v>
      </c>
      <c r="M388" s="51" t="s">
        <v>1024</v>
      </c>
      <c r="N388" s="60" t="s">
        <v>1025</v>
      </c>
      <c r="O388" s="179" t="s">
        <v>210</v>
      </c>
      <c r="P388" s="179" t="s">
        <v>279</v>
      </c>
    </row>
    <row r="389" spans="1:16" s="27" customFormat="1" ht="45" outlineLevel="1">
      <c r="A389" s="179" t="s">
        <v>418</v>
      </c>
      <c r="B389" s="185">
        <v>375</v>
      </c>
      <c r="C389" s="179" t="s">
        <v>307</v>
      </c>
      <c r="D389" s="179">
        <v>9419010</v>
      </c>
      <c r="E389" s="52" t="s">
        <v>426</v>
      </c>
      <c r="F389" s="179" t="s">
        <v>250</v>
      </c>
      <c r="G389" s="179">
        <f>VLOOKUP(H389,'шаблон ОКЕИ'!$A$1:$B$81,2,0)</f>
        <v>168</v>
      </c>
      <c r="H389" s="179" t="s">
        <v>78</v>
      </c>
      <c r="I389" s="51">
        <v>755</v>
      </c>
      <c r="J389" s="179">
        <v>92435000000</v>
      </c>
      <c r="K389" s="179" t="s">
        <v>239</v>
      </c>
      <c r="L389" s="88">
        <v>35.840000000000003</v>
      </c>
      <c r="M389" s="51" t="s">
        <v>1024</v>
      </c>
      <c r="N389" s="60" t="s">
        <v>1025</v>
      </c>
      <c r="O389" s="179" t="s">
        <v>210</v>
      </c>
      <c r="P389" s="179" t="s">
        <v>279</v>
      </c>
    </row>
    <row r="390" spans="1:16" s="27" customFormat="1" ht="45" outlineLevel="1">
      <c r="A390" s="179" t="s">
        <v>418</v>
      </c>
      <c r="B390" s="185">
        <v>376</v>
      </c>
      <c r="C390" s="179" t="s">
        <v>307</v>
      </c>
      <c r="D390" s="179">
        <v>9419010</v>
      </c>
      <c r="E390" s="52" t="s">
        <v>427</v>
      </c>
      <c r="F390" s="179" t="s">
        <v>250</v>
      </c>
      <c r="G390" s="179">
        <f>VLOOKUP(H390,'шаблон ОКЕИ'!$A$1:$B$81,2,0)</f>
        <v>796</v>
      </c>
      <c r="H390" s="179" t="s">
        <v>52</v>
      </c>
      <c r="I390" s="51">
        <v>48</v>
      </c>
      <c r="J390" s="179">
        <v>92435000000</v>
      </c>
      <c r="K390" s="179" t="s">
        <v>239</v>
      </c>
      <c r="L390" s="88">
        <v>2.69</v>
      </c>
      <c r="M390" s="51" t="s">
        <v>1024</v>
      </c>
      <c r="N390" s="60" t="s">
        <v>1025</v>
      </c>
      <c r="O390" s="179" t="s">
        <v>210</v>
      </c>
      <c r="P390" s="179" t="s">
        <v>279</v>
      </c>
    </row>
    <row r="391" spans="1:16" s="27" customFormat="1" ht="45" outlineLevel="1">
      <c r="A391" s="179" t="s">
        <v>418</v>
      </c>
      <c r="B391" s="185">
        <v>377</v>
      </c>
      <c r="C391" s="179" t="s">
        <v>307</v>
      </c>
      <c r="D391" s="179">
        <v>9419010</v>
      </c>
      <c r="E391" s="52" t="s">
        <v>546</v>
      </c>
      <c r="F391" s="179" t="s">
        <v>250</v>
      </c>
      <c r="G391" s="179">
        <f>VLOOKUP(H391,'шаблон ОКЕИ'!$A$1:$B$81,2,0)</f>
        <v>168</v>
      </c>
      <c r="H391" s="179" t="s">
        <v>78</v>
      </c>
      <c r="I391" s="51">
        <v>2204</v>
      </c>
      <c r="J391" s="179">
        <v>92435000000</v>
      </c>
      <c r="K391" s="179" t="s">
        <v>239</v>
      </c>
      <c r="L391" s="88">
        <v>3.53</v>
      </c>
      <c r="M391" s="51" t="s">
        <v>1024</v>
      </c>
      <c r="N391" s="60" t="s">
        <v>1025</v>
      </c>
      <c r="O391" s="179" t="s">
        <v>210</v>
      </c>
      <c r="P391" s="179" t="s">
        <v>279</v>
      </c>
    </row>
    <row r="392" spans="1:16" s="27" customFormat="1" ht="45" outlineLevel="1">
      <c r="A392" s="179" t="s">
        <v>418</v>
      </c>
      <c r="B392" s="185">
        <v>378</v>
      </c>
      <c r="C392" s="179" t="s">
        <v>307</v>
      </c>
      <c r="D392" s="179">
        <v>9419010</v>
      </c>
      <c r="E392" s="52" t="s">
        <v>545</v>
      </c>
      <c r="F392" s="179" t="s">
        <v>250</v>
      </c>
      <c r="G392" s="179">
        <f>VLOOKUP(H392,'шаблон ОКЕИ'!$A$1:$B$81,2,0)</f>
        <v>796</v>
      </c>
      <c r="H392" s="179" t="s">
        <v>52</v>
      </c>
      <c r="I392" s="51">
        <v>1740</v>
      </c>
      <c r="J392" s="179">
        <v>92435000000</v>
      </c>
      <c r="K392" s="179" t="s">
        <v>239</v>
      </c>
      <c r="L392" s="88">
        <v>27.84</v>
      </c>
      <c r="M392" s="51" t="s">
        <v>1024</v>
      </c>
      <c r="N392" s="60" t="s">
        <v>1025</v>
      </c>
      <c r="O392" s="179" t="s">
        <v>210</v>
      </c>
      <c r="P392" s="179" t="s">
        <v>279</v>
      </c>
    </row>
    <row r="393" spans="1:16" s="41" customFormat="1">
      <c r="A393" s="37"/>
      <c r="B393" s="185">
        <v>379</v>
      </c>
      <c r="C393" s="37"/>
      <c r="D393" s="37"/>
      <c r="E393" s="38" t="s">
        <v>6</v>
      </c>
      <c r="F393" s="37"/>
      <c r="G393" s="179" t="e">
        <f>VLOOKUP(H393,'шаблон ОКЕИ'!$A$1:$B$81,2,0)</f>
        <v>#N/A</v>
      </c>
      <c r="H393" s="37"/>
      <c r="I393" s="39"/>
      <c r="J393" s="37"/>
      <c r="K393" s="37"/>
      <c r="L393" s="39">
        <f>SUM(L382:L392)</f>
        <v>283.65999999999997</v>
      </c>
      <c r="M393" s="39"/>
      <c r="N393" s="37"/>
      <c r="O393" s="37"/>
      <c r="P393" s="37"/>
    </row>
    <row r="394" spans="1:16" s="27" customFormat="1" ht="30" outlineLevel="1">
      <c r="A394" s="179" t="s">
        <v>480</v>
      </c>
      <c r="B394" s="185">
        <v>380</v>
      </c>
      <c r="C394" s="179" t="s">
        <v>291</v>
      </c>
      <c r="D394" s="179">
        <v>7422050</v>
      </c>
      <c r="E394" s="52" t="s">
        <v>1015</v>
      </c>
      <c r="F394" s="179" t="s">
        <v>250</v>
      </c>
      <c r="G394" s="179" t="str">
        <f>VLOOKUP(H394,'шаблон ОКЕИ'!$A$1:$B$81,2,0)</f>
        <v>876</v>
      </c>
      <c r="H394" s="179" t="s">
        <v>1016</v>
      </c>
      <c r="I394" s="51">
        <v>1</v>
      </c>
      <c r="J394" s="179">
        <v>92435000000</v>
      </c>
      <c r="K394" s="179" t="s">
        <v>239</v>
      </c>
      <c r="L394" s="51">
        <v>350</v>
      </c>
      <c r="M394" s="51" t="s">
        <v>533</v>
      </c>
      <c r="N394" s="179" t="s">
        <v>1018</v>
      </c>
      <c r="O394" s="179" t="s">
        <v>210</v>
      </c>
      <c r="P394" s="179" t="s">
        <v>279</v>
      </c>
    </row>
    <row r="395" spans="1:16" s="27" customFormat="1" ht="30" outlineLevel="1">
      <c r="A395" s="179" t="s">
        <v>480</v>
      </c>
      <c r="B395" s="185">
        <v>381</v>
      </c>
      <c r="C395" s="179" t="s">
        <v>291</v>
      </c>
      <c r="D395" s="179">
        <v>7422050</v>
      </c>
      <c r="E395" s="52" t="s">
        <v>1019</v>
      </c>
      <c r="F395" s="179" t="s">
        <v>250</v>
      </c>
      <c r="G395" s="179" t="str">
        <f>VLOOKUP(H395,'шаблон ОКЕИ'!$A$1:$B$81,2,0)</f>
        <v>876</v>
      </c>
      <c r="H395" s="179" t="s">
        <v>1016</v>
      </c>
      <c r="I395" s="51">
        <v>1</v>
      </c>
      <c r="J395" s="179">
        <v>92435000000</v>
      </c>
      <c r="K395" s="179" t="s">
        <v>239</v>
      </c>
      <c r="L395" s="51">
        <v>520</v>
      </c>
      <c r="M395" s="51" t="s">
        <v>533</v>
      </c>
      <c r="N395" s="179" t="s">
        <v>1020</v>
      </c>
      <c r="O395" s="179" t="s">
        <v>210</v>
      </c>
      <c r="P395" s="179" t="s">
        <v>279</v>
      </c>
    </row>
    <row r="396" spans="1:16" s="147" customFormat="1">
      <c r="A396" s="144"/>
      <c r="B396" s="185">
        <v>382</v>
      </c>
      <c r="C396" s="144"/>
      <c r="D396" s="144"/>
      <c r="E396" s="145" t="s">
        <v>481</v>
      </c>
      <c r="F396" s="144"/>
      <c r="G396" s="144" t="e">
        <f>VLOOKUP(H396,'шаблон ОКЕИ'!$A$1:$B$81,2,0)</f>
        <v>#N/A</v>
      </c>
      <c r="H396" s="144"/>
      <c r="I396" s="146"/>
      <c r="J396" s="144"/>
      <c r="K396" s="144"/>
      <c r="L396" s="146">
        <f>SUM(L394:L395)</f>
        <v>870</v>
      </c>
      <c r="M396" s="146"/>
      <c r="N396" s="144"/>
      <c r="O396" s="144"/>
      <c r="P396" s="144"/>
    </row>
    <row r="397" spans="1:16" s="45" customFormat="1" ht="45" outlineLevel="1">
      <c r="A397" s="180"/>
      <c r="B397" s="185">
        <v>383</v>
      </c>
      <c r="C397" s="149" t="s">
        <v>1289</v>
      </c>
      <c r="D397" s="149">
        <v>2695200</v>
      </c>
      <c r="E397" s="151" t="s">
        <v>1090</v>
      </c>
      <c r="F397" s="152" t="s">
        <v>1297</v>
      </c>
      <c r="G397" s="179">
        <f>VLOOKUP(H397,'шаблон ОКЕИ'!$A$1:$B$81,2,0)</f>
        <v>168</v>
      </c>
      <c r="H397" s="152" t="s">
        <v>78</v>
      </c>
      <c r="I397" s="153">
        <v>700</v>
      </c>
      <c r="J397" s="179">
        <v>92435000000</v>
      </c>
      <c r="K397" s="179" t="s">
        <v>476</v>
      </c>
      <c r="L397" s="51">
        <v>2036.65</v>
      </c>
      <c r="M397" s="51" t="s">
        <v>1344</v>
      </c>
      <c r="N397" s="179" t="s">
        <v>1026</v>
      </c>
      <c r="O397" s="179" t="s">
        <v>311</v>
      </c>
      <c r="P397" s="179" t="s">
        <v>279</v>
      </c>
    </row>
    <row r="398" spans="1:16" s="45" customFormat="1" ht="45" outlineLevel="1">
      <c r="A398" s="180"/>
      <c r="B398" s="185">
        <v>384</v>
      </c>
      <c r="C398" s="149" t="s">
        <v>1289</v>
      </c>
      <c r="D398" s="149">
        <v>2695200</v>
      </c>
      <c r="E398" s="154" t="s">
        <v>1091</v>
      </c>
      <c r="F398" s="155" t="s">
        <v>1298</v>
      </c>
      <c r="G398" s="179">
        <f>VLOOKUP(H398,'шаблон ОКЕИ'!$A$1:$B$81,2,0)</f>
        <v>113</v>
      </c>
      <c r="H398" s="156" t="s">
        <v>119</v>
      </c>
      <c r="I398" s="153">
        <v>2300</v>
      </c>
      <c r="J398" s="179">
        <v>92435000000</v>
      </c>
      <c r="K398" s="179" t="s">
        <v>476</v>
      </c>
      <c r="L398" s="51">
        <v>6915.3410000000003</v>
      </c>
      <c r="M398" s="51" t="s">
        <v>1344</v>
      </c>
      <c r="N398" s="179" t="s">
        <v>1026</v>
      </c>
      <c r="O398" s="179" t="s">
        <v>311</v>
      </c>
      <c r="P398" s="179" t="s">
        <v>279</v>
      </c>
    </row>
    <row r="399" spans="1:16" s="45" customFormat="1" ht="45" outlineLevel="1">
      <c r="A399" s="180"/>
      <c r="B399" s="185">
        <v>385</v>
      </c>
      <c r="C399" s="149" t="s">
        <v>1290</v>
      </c>
      <c r="D399" s="149">
        <v>2699560</v>
      </c>
      <c r="E399" s="151" t="s">
        <v>1092</v>
      </c>
      <c r="F399" s="152" t="s">
        <v>1299</v>
      </c>
      <c r="G399" s="179">
        <f>VLOOKUP(H399,'шаблон ОКЕИ'!$A$1:$B$81,2,0)</f>
        <v>168</v>
      </c>
      <c r="H399" s="152" t="s">
        <v>78</v>
      </c>
      <c r="I399" s="153">
        <v>4</v>
      </c>
      <c r="J399" s="179">
        <v>92435000000</v>
      </c>
      <c r="K399" s="179" t="s">
        <v>476</v>
      </c>
      <c r="L399" s="51">
        <v>4.2370000000000001</v>
      </c>
      <c r="M399" s="51" t="s">
        <v>1344</v>
      </c>
      <c r="N399" s="179" t="s">
        <v>1026</v>
      </c>
      <c r="O399" s="179" t="s">
        <v>311</v>
      </c>
      <c r="P399" s="179" t="s">
        <v>279</v>
      </c>
    </row>
    <row r="400" spans="1:16" s="45" customFormat="1" ht="45" outlineLevel="1">
      <c r="A400" s="180"/>
      <c r="B400" s="185">
        <v>386</v>
      </c>
      <c r="C400" s="149" t="s">
        <v>1289</v>
      </c>
      <c r="D400" s="149">
        <v>2695112</v>
      </c>
      <c r="E400" s="151" t="s">
        <v>1093</v>
      </c>
      <c r="F400" s="152" t="s">
        <v>1300</v>
      </c>
      <c r="G400" s="179">
        <f>VLOOKUP(H400,'шаблон ОКЕИ'!$A$1:$B$81,2,0)</f>
        <v>796</v>
      </c>
      <c r="H400" s="152" t="s">
        <v>52</v>
      </c>
      <c r="I400" s="153">
        <v>1300</v>
      </c>
      <c r="J400" s="179">
        <v>92435000000</v>
      </c>
      <c r="K400" s="179" t="s">
        <v>476</v>
      </c>
      <c r="L400" s="51">
        <v>297.18</v>
      </c>
      <c r="M400" s="51" t="s">
        <v>1344</v>
      </c>
      <c r="N400" s="179" t="s">
        <v>1026</v>
      </c>
      <c r="O400" s="179" t="s">
        <v>311</v>
      </c>
      <c r="P400" s="179" t="s">
        <v>279</v>
      </c>
    </row>
    <row r="401" spans="1:16" s="45" customFormat="1" ht="45" outlineLevel="1">
      <c r="A401" s="180"/>
      <c r="B401" s="185">
        <v>387</v>
      </c>
      <c r="C401" s="149" t="s">
        <v>1289</v>
      </c>
      <c r="D401" s="149">
        <v>2695112</v>
      </c>
      <c r="E401" s="151" t="s">
        <v>1094</v>
      </c>
      <c r="F401" s="152" t="s">
        <v>1300</v>
      </c>
      <c r="G401" s="179">
        <f>VLOOKUP(H401,'шаблон ОКЕИ'!$A$1:$B$81,2,0)</f>
        <v>796</v>
      </c>
      <c r="H401" s="152" t="s">
        <v>52</v>
      </c>
      <c r="I401" s="153">
        <v>1000</v>
      </c>
      <c r="J401" s="179">
        <v>92435000000</v>
      </c>
      <c r="K401" s="179" t="s">
        <v>476</v>
      </c>
      <c r="L401" s="51">
        <v>540.03</v>
      </c>
      <c r="M401" s="51" t="s">
        <v>1344</v>
      </c>
      <c r="N401" s="179" t="s">
        <v>1026</v>
      </c>
      <c r="O401" s="179" t="s">
        <v>311</v>
      </c>
      <c r="P401" s="179" t="s">
        <v>279</v>
      </c>
    </row>
    <row r="402" spans="1:16" s="45" customFormat="1" ht="45" outlineLevel="1">
      <c r="A402" s="180"/>
      <c r="B402" s="185">
        <v>388</v>
      </c>
      <c r="C402" s="149" t="s">
        <v>76</v>
      </c>
      <c r="D402" s="149">
        <v>2917308</v>
      </c>
      <c r="E402" s="151" t="s">
        <v>1095</v>
      </c>
      <c r="F402" s="149" t="s">
        <v>1301</v>
      </c>
      <c r="G402" s="179">
        <f>VLOOKUP(H402,'шаблон ОКЕИ'!$A$1:$B$81,2,0)</f>
        <v>796</v>
      </c>
      <c r="H402" s="152" t="s">
        <v>52</v>
      </c>
      <c r="I402" s="153">
        <v>100</v>
      </c>
      <c r="J402" s="179">
        <v>92435000000</v>
      </c>
      <c r="K402" s="179" t="s">
        <v>476</v>
      </c>
      <c r="L402" s="51">
        <v>5.0780000000000003</v>
      </c>
      <c r="M402" s="51" t="s">
        <v>1344</v>
      </c>
      <c r="N402" s="179" t="s">
        <v>1026</v>
      </c>
      <c r="O402" s="179" t="s">
        <v>311</v>
      </c>
      <c r="P402" s="179" t="s">
        <v>279</v>
      </c>
    </row>
    <row r="403" spans="1:16" s="45" customFormat="1" ht="45" outlineLevel="1">
      <c r="A403" s="180"/>
      <c r="B403" s="185">
        <v>389</v>
      </c>
      <c r="C403" s="149" t="s">
        <v>76</v>
      </c>
      <c r="D403" s="149">
        <v>2917308</v>
      </c>
      <c r="E403" s="151" t="s">
        <v>1096</v>
      </c>
      <c r="F403" s="149" t="s">
        <v>1301</v>
      </c>
      <c r="G403" s="179">
        <f>VLOOKUP(H403,'шаблон ОКЕИ'!$A$1:$B$81,2,0)</f>
        <v>796</v>
      </c>
      <c r="H403" s="152" t="s">
        <v>52</v>
      </c>
      <c r="I403" s="153">
        <v>120</v>
      </c>
      <c r="J403" s="179">
        <v>92435000000</v>
      </c>
      <c r="K403" s="179" t="s">
        <v>476</v>
      </c>
      <c r="L403" s="51">
        <v>19.311</v>
      </c>
      <c r="M403" s="51" t="s">
        <v>1344</v>
      </c>
      <c r="N403" s="179" t="s">
        <v>1026</v>
      </c>
      <c r="O403" s="179" t="s">
        <v>311</v>
      </c>
      <c r="P403" s="179" t="s">
        <v>279</v>
      </c>
    </row>
    <row r="404" spans="1:16" s="45" customFormat="1" ht="45" outlineLevel="1">
      <c r="A404" s="180"/>
      <c r="B404" s="185">
        <v>390</v>
      </c>
      <c r="C404" s="149" t="s">
        <v>76</v>
      </c>
      <c r="D404" s="149">
        <v>2917308</v>
      </c>
      <c r="E404" s="151" t="s">
        <v>1097</v>
      </c>
      <c r="F404" s="149" t="s">
        <v>1301</v>
      </c>
      <c r="G404" s="179">
        <f>VLOOKUP(H404,'шаблон ОКЕИ'!$A$1:$B$81,2,0)</f>
        <v>796</v>
      </c>
      <c r="H404" s="152" t="s">
        <v>52</v>
      </c>
      <c r="I404" s="153">
        <v>60</v>
      </c>
      <c r="J404" s="179">
        <v>92435000000</v>
      </c>
      <c r="K404" s="179" t="s">
        <v>476</v>
      </c>
      <c r="L404" s="51">
        <v>5.87</v>
      </c>
      <c r="M404" s="51" t="s">
        <v>1344</v>
      </c>
      <c r="N404" s="179" t="s">
        <v>1026</v>
      </c>
      <c r="O404" s="179" t="s">
        <v>311</v>
      </c>
      <c r="P404" s="179" t="s">
        <v>279</v>
      </c>
    </row>
    <row r="405" spans="1:16" s="45" customFormat="1" ht="45" outlineLevel="1">
      <c r="A405" s="180"/>
      <c r="B405" s="185">
        <v>391</v>
      </c>
      <c r="C405" s="149" t="s">
        <v>76</v>
      </c>
      <c r="D405" s="149">
        <v>2917308</v>
      </c>
      <c r="E405" s="151" t="s">
        <v>1098</v>
      </c>
      <c r="F405" s="149" t="s">
        <v>1301</v>
      </c>
      <c r="G405" s="179">
        <f>VLOOKUP(H405,'шаблон ОКЕИ'!$A$1:$B$81,2,0)</f>
        <v>796</v>
      </c>
      <c r="H405" s="152" t="s">
        <v>52</v>
      </c>
      <c r="I405" s="153">
        <v>45</v>
      </c>
      <c r="J405" s="179">
        <v>92435000000</v>
      </c>
      <c r="K405" s="179" t="s">
        <v>476</v>
      </c>
      <c r="L405" s="51">
        <v>5.681</v>
      </c>
      <c r="M405" s="51" t="s">
        <v>1344</v>
      </c>
      <c r="N405" s="179" t="s">
        <v>1026</v>
      </c>
      <c r="O405" s="179" t="s">
        <v>311</v>
      </c>
      <c r="P405" s="179" t="s">
        <v>279</v>
      </c>
    </row>
    <row r="406" spans="1:16" s="45" customFormat="1" ht="45" outlineLevel="1">
      <c r="A406" s="180"/>
      <c r="B406" s="185">
        <v>392</v>
      </c>
      <c r="C406" s="149" t="s">
        <v>76</v>
      </c>
      <c r="D406" s="149">
        <v>2521373</v>
      </c>
      <c r="E406" s="154" t="s">
        <v>1099</v>
      </c>
      <c r="F406" s="155" t="s">
        <v>1302</v>
      </c>
      <c r="G406" s="179">
        <f>VLOOKUP(H406,'шаблон ОКЕИ'!$A$1:$B$81,2,0)</f>
        <v>796</v>
      </c>
      <c r="H406" s="157" t="s">
        <v>52</v>
      </c>
      <c r="I406" s="158">
        <v>20</v>
      </c>
      <c r="J406" s="179">
        <v>92435000000</v>
      </c>
      <c r="K406" s="179" t="s">
        <v>476</v>
      </c>
      <c r="L406" s="51">
        <v>6.7809999999999997</v>
      </c>
      <c r="M406" s="51" t="s">
        <v>1344</v>
      </c>
      <c r="N406" s="179" t="s">
        <v>1026</v>
      </c>
      <c r="O406" s="179" t="s">
        <v>311</v>
      </c>
      <c r="P406" s="179" t="s">
        <v>279</v>
      </c>
    </row>
    <row r="407" spans="1:16" s="45" customFormat="1" ht="45" outlineLevel="1">
      <c r="A407" s="180"/>
      <c r="B407" s="185">
        <v>393</v>
      </c>
      <c r="C407" s="149" t="s">
        <v>76</v>
      </c>
      <c r="D407" s="149">
        <v>2521373</v>
      </c>
      <c r="E407" s="154" t="s">
        <v>1100</v>
      </c>
      <c r="F407" s="155" t="s">
        <v>1302</v>
      </c>
      <c r="G407" s="179">
        <f>VLOOKUP(H407,'шаблон ОКЕИ'!$A$1:$B$81,2,0)</f>
        <v>796</v>
      </c>
      <c r="H407" s="157" t="s">
        <v>52</v>
      </c>
      <c r="I407" s="158">
        <v>35</v>
      </c>
      <c r="J407" s="179">
        <v>92435000000</v>
      </c>
      <c r="K407" s="179" t="s">
        <v>476</v>
      </c>
      <c r="L407" s="51">
        <v>12.259</v>
      </c>
      <c r="M407" s="51" t="s">
        <v>1344</v>
      </c>
      <c r="N407" s="179" t="s">
        <v>1026</v>
      </c>
      <c r="O407" s="179" t="s">
        <v>311</v>
      </c>
      <c r="P407" s="179" t="s">
        <v>279</v>
      </c>
    </row>
    <row r="408" spans="1:16" s="45" customFormat="1" ht="45" outlineLevel="1">
      <c r="A408" s="180"/>
      <c r="B408" s="185">
        <v>394</v>
      </c>
      <c r="C408" s="149" t="s">
        <v>76</v>
      </c>
      <c r="D408" s="149">
        <v>2521373</v>
      </c>
      <c r="E408" s="154" t="s">
        <v>1101</v>
      </c>
      <c r="F408" s="155" t="s">
        <v>1302</v>
      </c>
      <c r="G408" s="179">
        <f>VLOOKUP(H408,'шаблон ОКЕИ'!$A$1:$B$81,2,0)</f>
        <v>796</v>
      </c>
      <c r="H408" s="157" t="s">
        <v>52</v>
      </c>
      <c r="I408" s="158">
        <v>20</v>
      </c>
      <c r="J408" s="179">
        <v>92435000000</v>
      </c>
      <c r="K408" s="179" t="s">
        <v>476</v>
      </c>
      <c r="L408" s="51">
        <v>14.814</v>
      </c>
      <c r="M408" s="51" t="s">
        <v>1344</v>
      </c>
      <c r="N408" s="179" t="s">
        <v>1026</v>
      </c>
      <c r="O408" s="179" t="s">
        <v>311</v>
      </c>
      <c r="P408" s="179" t="s">
        <v>279</v>
      </c>
    </row>
    <row r="409" spans="1:16" s="45" customFormat="1" ht="45" outlineLevel="1">
      <c r="A409" s="180"/>
      <c r="B409" s="185">
        <v>395</v>
      </c>
      <c r="C409" s="149" t="s">
        <v>76</v>
      </c>
      <c r="D409" s="149">
        <v>2714810</v>
      </c>
      <c r="E409" s="154" t="s">
        <v>1102</v>
      </c>
      <c r="F409" s="149" t="s">
        <v>1303</v>
      </c>
      <c r="G409" s="179">
        <f>VLOOKUP(H409,'шаблон ОКЕИ'!$A$1:$B$81,2,0)</f>
        <v>796</v>
      </c>
      <c r="H409" s="157" t="s">
        <v>52</v>
      </c>
      <c r="I409" s="153">
        <v>240</v>
      </c>
      <c r="J409" s="179">
        <v>92435000000</v>
      </c>
      <c r="K409" s="179" t="s">
        <v>476</v>
      </c>
      <c r="L409" s="51">
        <v>0.56599999999999995</v>
      </c>
      <c r="M409" s="51" t="s">
        <v>1344</v>
      </c>
      <c r="N409" s="179" t="s">
        <v>1026</v>
      </c>
      <c r="O409" s="179" t="s">
        <v>311</v>
      </c>
      <c r="P409" s="179" t="s">
        <v>279</v>
      </c>
    </row>
    <row r="410" spans="1:16" s="45" customFormat="1" ht="45" outlineLevel="1">
      <c r="A410" s="180"/>
      <c r="B410" s="185">
        <v>396</v>
      </c>
      <c r="C410" s="149" t="s">
        <v>76</v>
      </c>
      <c r="D410" s="149">
        <v>2714810</v>
      </c>
      <c r="E410" s="154" t="s">
        <v>1103</v>
      </c>
      <c r="F410" s="149" t="s">
        <v>1303</v>
      </c>
      <c r="G410" s="179">
        <f>VLOOKUP(H410,'шаблон ОКЕИ'!$A$1:$B$81,2,0)</f>
        <v>796</v>
      </c>
      <c r="H410" s="157" t="s">
        <v>52</v>
      </c>
      <c r="I410" s="153">
        <v>320</v>
      </c>
      <c r="J410" s="179">
        <v>92435000000</v>
      </c>
      <c r="K410" s="179" t="s">
        <v>476</v>
      </c>
      <c r="L410" s="51">
        <v>1.008</v>
      </c>
      <c r="M410" s="51" t="s">
        <v>1344</v>
      </c>
      <c r="N410" s="179" t="s">
        <v>1026</v>
      </c>
      <c r="O410" s="179" t="s">
        <v>311</v>
      </c>
      <c r="P410" s="179" t="s">
        <v>279</v>
      </c>
    </row>
    <row r="411" spans="1:16" s="45" customFormat="1" ht="45" outlineLevel="1">
      <c r="A411" s="180"/>
      <c r="B411" s="185">
        <v>397</v>
      </c>
      <c r="C411" s="149" t="s">
        <v>76</v>
      </c>
      <c r="D411" s="149">
        <v>2714810</v>
      </c>
      <c r="E411" s="154" t="s">
        <v>1104</v>
      </c>
      <c r="F411" s="149" t="s">
        <v>1303</v>
      </c>
      <c r="G411" s="179">
        <f>VLOOKUP(H411,'шаблон ОКЕИ'!$A$1:$B$81,2,0)</f>
        <v>796</v>
      </c>
      <c r="H411" s="157" t="s">
        <v>52</v>
      </c>
      <c r="I411" s="153">
        <v>320</v>
      </c>
      <c r="J411" s="179">
        <v>92435000000</v>
      </c>
      <c r="K411" s="179" t="s">
        <v>476</v>
      </c>
      <c r="L411" s="51">
        <v>1.3919999999999999</v>
      </c>
      <c r="M411" s="51" t="s">
        <v>1344</v>
      </c>
      <c r="N411" s="179" t="s">
        <v>1026</v>
      </c>
      <c r="O411" s="179" t="s">
        <v>311</v>
      </c>
      <c r="P411" s="179" t="s">
        <v>279</v>
      </c>
    </row>
    <row r="412" spans="1:16" s="45" customFormat="1" ht="45" outlineLevel="1">
      <c r="A412" s="180"/>
      <c r="B412" s="185">
        <v>398</v>
      </c>
      <c r="C412" s="149" t="s">
        <v>76</v>
      </c>
      <c r="D412" s="149">
        <v>2714810</v>
      </c>
      <c r="E412" s="154" t="s">
        <v>1105</v>
      </c>
      <c r="F412" s="149" t="s">
        <v>1303</v>
      </c>
      <c r="G412" s="179">
        <f>VLOOKUP(H412,'шаблон ОКЕИ'!$A$1:$B$81,2,0)</f>
        <v>796</v>
      </c>
      <c r="H412" s="157" t="s">
        <v>52</v>
      </c>
      <c r="I412" s="153">
        <v>6600</v>
      </c>
      <c r="J412" s="179">
        <v>92435000000</v>
      </c>
      <c r="K412" s="179" t="s">
        <v>476</v>
      </c>
      <c r="L412" s="51">
        <v>49.83</v>
      </c>
      <c r="M412" s="51" t="s">
        <v>1344</v>
      </c>
      <c r="N412" s="179" t="s">
        <v>1026</v>
      </c>
      <c r="O412" s="179" t="s">
        <v>311</v>
      </c>
      <c r="P412" s="179" t="s">
        <v>279</v>
      </c>
    </row>
    <row r="413" spans="1:16" s="45" customFormat="1" ht="45" outlineLevel="1">
      <c r="A413" s="180"/>
      <c r="B413" s="185">
        <v>399</v>
      </c>
      <c r="C413" s="149" t="s">
        <v>76</v>
      </c>
      <c r="D413" s="149">
        <v>2714810</v>
      </c>
      <c r="E413" s="154" t="s">
        <v>1106</v>
      </c>
      <c r="F413" s="149" t="s">
        <v>1303</v>
      </c>
      <c r="G413" s="179">
        <f>VLOOKUP(H413,'шаблон ОКЕИ'!$A$1:$B$81,2,0)</f>
        <v>796</v>
      </c>
      <c r="H413" s="157" t="s">
        <v>52</v>
      </c>
      <c r="I413" s="153">
        <v>2000</v>
      </c>
      <c r="J413" s="179">
        <v>92435000000</v>
      </c>
      <c r="K413" s="179" t="s">
        <v>476</v>
      </c>
      <c r="L413" s="51">
        <v>21.76</v>
      </c>
      <c r="M413" s="51" t="s">
        <v>1344</v>
      </c>
      <c r="N413" s="179" t="s">
        <v>1026</v>
      </c>
      <c r="O413" s="179" t="s">
        <v>311</v>
      </c>
      <c r="P413" s="179" t="s">
        <v>279</v>
      </c>
    </row>
    <row r="414" spans="1:16" s="45" customFormat="1" ht="45" outlineLevel="1">
      <c r="A414" s="180"/>
      <c r="B414" s="185">
        <v>400</v>
      </c>
      <c r="C414" s="149" t="s">
        <v>76</v>
      </c>
      <c r="D414" s="149">
        <v>2714810</v>
      </c>
      <c r="E414" s="154" t="s">
        <v>1107</v>
      </c>
      <c r="F414" s="149" t="s">
        <v>1303</v>
      </c>
      <c r="G414" s="179">
        <f>VLOOKUP(H414,'шаблон ОКЕИ'!$A$1:$B$81,2,0)</f>
        <v>796</v>
      </c>
      <c r="H414" s="157" t="s">
        <v>52</v>
      </c>
      <c r="I414" s="153">
        <v>1200</v>
      </c>
      <c r="J414" s="179">
        <v>92435000000</v>
      </c>
      <c r="K414" s="179" t="s">
        <v>476</v>
      </c>
      <c r="L414" s="51">
        <v>16.992000000000001</v>
      </c>
      <c r="M414" s="51" t="s">
        <v>1344</v>
      </c>
      <c r="N414" s="179" t="s">
        <v>1026</v>
      </c>
      <c r="O414" s="179" t="s">
        <v>311</v>
      </c>
      <c r="P414" s="179" t="s">
        <v>279</v>
      </c>
    </row>
    <row r="415" spans="1:16" s="45" customFormat="1" ht="45" outlineLevel="1">
      <c r="A415" s="180"/>
      <c r="B415" s="185">
        <v>401</v>
      </c>
      <c r="C415" s="149" t="s">
        <v>76</v>
      </c>
      <c r="D415" s="149">
        <v>2714810</v>
      </c>
      <c r="E415" s="154" t="s">
        <v>1108</v>
      </c>
      <c r="F415" s="149" t="s">
        <v>1303</v>
      </c>
      <c r="G415" s="179">
        <f>VLOOKUP(H415,'шаблон ОКЕИ'!$A$1:$B$81,2,0)</f>
        <v>796</v>
      </c>
      <c r="H415" s="157" t="s">
        <v>52</v>
      </c>
      <c r="I415" s="153">
        <v>300</v>
      </c>
      <c r="J415" s="179">
        <v>92435000000</v>
      </c>
      <c r="K415" s="179" t="s">
        <v>476</v>
      </c>
      <c r="L415" s="51">
        <v>8.532</v>
      </c>
      <c r="M415" s="51" t="s">
        <v>1344</v>
      </c>
      <c r="N415" s="179" t="s">
        <v>1026</v>
      </c>
      <c r="O415" s="179" t="s">
        <v>311</v>
      </c>
      <c r="P415" s="179" t="s">
        <v>279</v>
      </c>
    </row>
    <row r="416" spans="1:16" s="45" customFormat="1" ht="45" outlineLevel="1">
      <c r="A416" s="180"/>
      <c r="B416" s="185">
        <v>402</v>
      </c>
      <c r="C416" s="179" t="s">
        <v>1289</v>
      </c>
      <c r="D416" s="149">
        <v>2712147</v>
      </c>
      <c r="E416" s="154" t="s">
        <v>1109</v>
      </c>
      <c r="F416" s="149" t="s">
        <v>1304</v>
      </c>
      <c r="G416" s="179">
        <f>VLOOKUP(H416,'шаблон ОКЕИ'!$A$1:$B$81,2,0)</f>
        <v>168</v>
      </c>
      <c r="H416" s="157" t="s">
        <v>78</v>
      </c>
      <c r="I416" s="153">
        <v>1</v>
      </c>
      <c r="J416" s="179">
        <v>92435000000</v>
      </c>
      <c r="K416" s="179" t="s">
        <v>476</v>
      </c>
      <c r="L416" s="51">
        <v>28</v>
      </c>
      <c r="M416" s="51" t="s">
        <v>1344</v>
      </c>
      <c r="N416" s="179" t="s">
        <v>1026</v>
      </c>
      <c r="O416" s="179" t="s">
        <v>311</v>
      </c>
      <c r="P416" s="179" t="s">
        <v>279</v>
      </c>
    </row>
    <row r="417" spans="1:16" s="45" customFormat="1" ht="45" outlineLevel="1">
      <c r="A417" s="180"/>
      <c r="B417" s="185">
        <v>403</v>
      </c>
      <c r="C417" s="179" t="s">
        <v>1289</v>
      </c>
      <c r="D417" s="149">
        <v>2712147</v>
      </c>
      <c r="E417" s="154" t="s">
        <v>1110</v>
      </c>
      <c r="F417" s="149" t="s">
        <v>1304</v>
      </c>
      <c r="G417" s="179">
        <f>VLOOKUP(H417,'шаблон ОКЕИ'!$A$1:$B$81,2,0)</f>
        <v>168</v>
      </c>
      <c r="H417" s="157" t="s">
        <v>78</v>
      </c>
      <c r="I417" s="153">
        <v>3</v>
      </c>
      <c r="J417" s="179">
        <v>92435000000</v>
      </c>
      <c r="K417" s="179" t="s">
        <v>476</v>
      </c>
      <c r="L417" s="51">
        <v>81</v>
      </c>
      <c r="M417" s="51" t="s">
        <v>1344</v>
      </c>
      <c r="N417" s="179" t="s">
        <v>1026</v>
      </c>
      <c r="O417" s="179" t="s">
        <v>311</v>
      </c>
      <c r="P417" s="179" t="s">
        <v>279</v>
      </c>
    </row>
    <row r="418" spans="1:16" s="45" customFormat="1" ht="45" outlineLevel="1">
      <c r="A418" s="180"/>
      <c r="B418" s="185">
        <v>404</v>
      </c>
      <c r="C418" s="179" t="s">
        <v>1289</v>
      </c>
      <c r="D418" s="149">
        <v>2712147</v>
      </c>
      <c r="E418" s="154" t="s">
        <v>1111</v>
      </c>
      <c r="F418" s="149" t="s">
        <v>1304</v>
      </c>
      <c r="G418" s="179">
        <f>VLOOKUP(H418,'шаблон ОКЕИ'!$A$1:$B$81,2,0)</f>
        <v>168</v>
      </c>
      <c r="H418" s="157" t="s">
        <v>78</v>
      </c>
      <c r="I418" s="153">
        <v>0.5</v>
      </c>
      <c r="J418" s="179">
        <v>92435000000</v>
      </c>
      <c r="K418" s="179" t="s">
        <v>476</v>
      </c>
      <c r="L418" s="51">
        <v>14</v>
      </c>
      <c r="M418" s="51" t="s">
        <v>1344</v>
      </c>
      <c r="N418" s="179" t="s">
        <v>1026</v>
      </c>
      <c r="O418" s="179" t="s">
        <v>311</v>
      </c>
      <c r="P418" s="179" t="s">
        <v>279</v>
      </c>
    </row>
    <row r="419" spans="1:16" s="45" customFormat="1" ht="45" outlineLevel="1">
      <c r="A419" s="180"/>
      <c r="B419" s="185">
        <v>405</v>
      </c>
      <c r="C419" s="149" t="s">
        <v>76</v>
      </c>
      <c r="D419" s="149">
        <v>2917308</v>
      </c>
      <c r="E419" s="151" t="s">
        <v>1112</v>
      </c>
      <c r="F419" s="149" t="s">
        <v>1305</v>
      </c>
      <c r="G419" s="179">
        <f>VLOOKUP(H419,'шаблон ОКЕИ'!$A$1:$B$81,2,0)</f>
        <v>796</v>
      </c>
      <c r="H419" s="152" t="s">
        <v>52</v>
      </c>
      <c r="I419" s="158">
        <v>900</v>
      </c>
      <c r="J419" s="179">
        <v>92435000000</v>
      </c>
      <c r="K419" s="179" t="s">
        <v>476</v>
      </c>
      <c r="L419" s="51">
        <v>0.54</v>
      </c>
      <c r="M419" s="51" t="s">
        <v>1344</v>
      </c>
      <c r="N419" s="179" t="s">
        <v>1026</v>
      </c>
      <c r="O419" s="179" t="s">
        <v>311</v>
      </c>
      <c r="P419" s="179" t="s">
        <v>279</v>
      </c>
    </row>
    <row r="420" spans="1:16" s="45" customFormat="1" ht="45" outlineLevel="1">
      <c r="A420" s="180"/>
      <c r="B420" s="185">
        <v>406</v>
      </c>
      <c r="C420" s="149" t="s">
        <v>76</v>
      </c>
      <c r="D420" s="149">
        <v>2917308</v>
      </c>
      <c r="E420" s="151" t="s">
        <v>1113</v>
      </c>
      <c r="F420" s="149" t="s">
        <v>1305</v>
      </c>
      <c r="G420" s="179">
        <f>VLOOKUP(H420,'шаблон ОКЕИ'!$A$1:$B$81,2,0)</f>
        <v>796</v>
      </c>
      <c r="H420" s="152" t="s">
        <v>52</v>
      </c>
      <c r="I420" s="158">
        <v>900</v>
      </c>
      <c r="J420" s="179">
        <v>92435000000</v>
      </c>
      <c r="K420" s="179" t="s">
        <v>476</v>
      </c>
      <c r="L420" s="51">
        <v>0.76500000000000001</v>
      </c>
      <c r="M420" s="51" t="s">
        <v>1344</v>
      </c>
      <c r="N420" s="179" t="s">
        <v>1026</v>
      </c>
      <c r="O420" s="179" t="s">
        <v>311</v>
      </c>
      <c r="P420" s="179" t="s">
        <v>279</v>
      </c>
    </row>
    <row r="421" spans="1:16" s="45" customFormat="1" ht="45" outlineLevel="1">
      <c r="A421" s="180"/>
      <c r="B421" s="185">
        <v>407</v>
      </c>
      <c r="C421" s="149" t="s">
        <v>76</v>
      </c>
      <c r="D421" s="149">
        <v>2917308</v>
      </c>
      <c r="E421" s="151" t="s">
        <v>1114</v>
      </c>
      <c r="F421" s="149" t="s">
        <v>1305</v>
      </c>
      <c r="G421" s="179">
        <f>VLOOKUP(H421,'шаблон ОКЕИ'!$A$1:$B$81,2,0)</f>
        <v>796</v>
      </c>
      <c r="H421" s="152" t="s">
        <v>52</v>
      </c>
      <c r="I421" s="153">
        <v>2000</v>
      </c>
      <c r="J421" s="179">
        <v>92435000000</v>
      </c>
      <c r="K421" s="179" t="s">
        <v>476</v>
      </c>
      <c r="L421" s="51">
        <v>2.6</v>
      </c>
      <c r="M421" s="51" t="s">
        <v>1344</v>
      </c>
      <c r="N421" s="179" t="s">
        <v>1026</v>
      </c>
      <c r="O421" s="179" t="s">
        <v>311</v>
      </c>
      <c r="P421" s="179" t="s">
        <v>279</v>
      </c>
    </row>
    <row r="422" spans="1:16" s="45" customFormat="1" ht="45" outlineLevel="1">
      <c r="A422" s="180"/>
      <c r="B422" s="185">
        <v>408</v>
      </c>
      <c r="C422" s="149" t="s">
        <v>76</v>
      </c>
      <c r="D422" s="149">
        <v>2917308</v>
      </c>
      <c r="E422" s="151" t="s">
        <v>1115</v>
      </c>
      <c r="F422" s="149" t="s">
        <v>1305</v>
      </c>
      <c r="G422" s="179">
        <f>VLOOKUP(H422,'шаблон ОКЕИ'!$A$1:$B$81,2,0)</f>
        <v>796</v>
      </c>
      <c r="H422" s="152" t="s">
        <v>52</v>
      </c>
      <c r="I422" s="153">
        <v>1200</v>
      </c>
      <c r="J422" s="179">
        <v>92435000000</v>
      </c>
      <c r="K422" s="179" t="s">
        <v>476</v>
      </c>
      <c r="L422" s="51">
        <v>0.6</v>
      </c>
      <c r="M422" s="51" t="s">
        <v>1344</v>
      </c>
      <c r="N422" s="179" t="s">
        <v>1026</v>
      </c>
      <c r="O422" s="179" t="s">
        <v>311</v>
      </c>
      <c r="P422" s="179" t="s">
        <v>279</v>
      </c>
    </row>
    <row r="423" spans="1:16" s="45" customFormat="1" ht="45" outlineLevel="1">
      <c r="A423" s="180"/>
      <c r="B423" s="185">
        <v>409</v>
      </c>
      <c r="C423" s="149" t="s">
        <v>76</v>
      </c>
      <c r="D423" s="149">
        <v>2912661</v>
      </c>
      <c r="E423" s="151" t="s">
        <v>1116</v>
      </c>
      <c r="F423" s="149" t="s">
        <v>1306</v>
      </c>
      <c r="G423" s="179">
        <f>VLOOKUP(H423,'шаблон ОКЕИ'!$A$1:$B$81,2,0)</f>
        <v>796</v>
      </c>
      <c r="H423" s="152" t="s">
        <v>52</v>
      </c>
      <c r="I423" s="158">
        <v>60</v>
      </c>
      <c r="J423" s="179">
        <v>92435000000</v>
      </c>
      <c r="K423" s="179" t="s">
        <v>476</v>
      </c>
      <c r="L423" s="51">
        <v>391.67099999999999</v>
      </c>
      <c r="M423" s="51" t="s">
        <v>1344</v>
      </c>
      <c r="N423" s="179" t="s">
        <v>1026</v>
      </c>
      <c r="O423" s="179" t="s">
        <v>311</v>
      </c>
      <c r="P423" s="179" t="s">
        <v>279</v>
      </c>
    </row>
    <row r="424" spans="1:16" s="45" customFormat="1" ht="45" outlineLevel="1">
      <c r="A424" s="180"/>
      <c r="B424" s="185">
        <v>410</v>
      </c>
      <c r="C424" s="149" t="s">
        <v>76</v>
      </c>
      <c r="D424" s="149">
        <v>2912661</v>
      </c>
      <c r="E424" s="151" t="s">
        <v>1117</v>
      </c>
      <c r="F424" s="149" t="s">
        <v>1306</v>
      </c>
      <c r="G424" s="179">
        <f>VLOOKUP(H424,'шаблон ОКЕИ'!$A$1:$B$81,2,0)</f>
        <v>796</v>
      </c>
      <c r="H424" s="152" t="s">
        <v>52</v>
      </c>
      <c r="I424" s="153">
        <v>40</v>
      </c>
      <c r="J424" s="179">
        <v>92435000000</v>
      </c>
      <c r="K424" s="179" t="s">
        <v>476</v>
      </c>
      <c r="L424" s="51">
        <v>502.97899999999998</v>
      </c>
      <c r="M424" s="51" t="s">
        <v>1344</v>
      </c>
      <c r="N424" s="179" t="s">
        <v>1026</v>
      </c>
      <c r="O424" s="179" t="s">
        <v>311</v>
      </c>
      <c r="P424" s="179" t="s">
        <v>279</v>
      </c>
    </row>
    <row r="425" spans="1:16" s="45" customFormat="1" ht="45" outlineLevel="1">
      <c r="A425" s="180"/>
      <c r="B425" s="185">
        <v>411</v>
      </c>
      <c r="C425" s="149" t="s">
        <v>76</v>
      </c>
      <c r="D425" s="149">
        <v>2912661</v>
      </c>
      <c r="E425" s="151" t="s">
        <v>1118</v>
      </c>
      <c r="F425" s="149" t="s">
        <v>1306</v>
      </c>
      <c r="G425" s="179">
        <f>VLOOKUP(H425,'шаблон ОКЕИ'!$A$1:$B$81,2,0)</f>
        <v>796</v>
      </c>
      <c r="H425" s="152" t="s">
        <v>52</v>
      </c>
      <c r="I425" s="158">
        <v>25</v>
      </c>
      <c r="J425" s="179">
        <v>92435000000</v>
      </c>
      <c r="K425" s="179" t="s">
        <v>476</v>
      </c>
      <c r="L425" s="51">
        <v>818.947</v>
      </c>
      <c r="M425" s="51" t="s">
        <v>1344</v>
      </c>
      <c r="N425" s="179" t="s">
        <v>1026</v>
      </c>
      <c r="O425" s="179" t="s">
        <v>311</v>
      </c>
      <c r="P425" s="179" t="s">
        <v>279</v>
      </c>
    </row>
    <row r="426" spans="1:16" s="45" customFormat="1" ht="45" outlineLevel="1">
      <c r="A426" s="180"/>
      <c r="B426" s="185">
        <v>412</v>
      </c>
      <c r="C426" s="149" t="s">
        <v>76</v>
      </c>
      <c r="D426" s="149">
        <v>2912661</v>
      </c>
      <c r="E426" s="151" t="s">
        <v>1119</v>
      </c>
      <c r="F426" s="149" t="s">
        <v>1306</v>
      </c>
      <c r="G426" s="179">
        <f>VLOOKUP(H426,'шаблон ОКЕИ'!$A$1:$B$81,2,0)</f>
        <v>796</v>
      </c>
      <c r="H426" s="152" t="s">
        <v>52</v>
      </c>
      <c r="I426" s="158">
        <v>5</v>
      </c>
      <c r="J426" s="179">
        <v>92435000000</v>
      </c>
      <c r="K426" s="179" t="s">
        <v>476</v>
      </c>
      <c r="L426" s="51">
        <v>197.304</v>
      </c>
      <c r="M426" s="51" t="s">
        <v>1344</v>
      </c>
      <c r="N426" s="179" t="s">
        <v>1026</v>
      </c>
      <c r="O426" s="179" t="s">
        <v>311</v>
      </c>
      <c r="P426" s="179" t="s">
        <v>279</v>
      </c>
    </row>
    <row r="427" spans="1:16" s="45" customFormat="1" ht="45" outlineLevel="1">
      <c r="A427" s="180"/>
      <c r="B427" s="185">
        <v>413</v>
      </c>
      <c r="C427" s="149" t="s">
        <v>76</v>
      </c>
      <c r="D427" s="149">
        <v>2912661</v>
      </c>
      <c r="E427" s="151" t="s">
        <v>1120</v>
      </c>
      <c r="F427" s="149" t="s">
        <v>1306</v>
      </c>
      <c r="G427" s="179">
        <f>VLOOKUP(H427,'шаблон ОКЕИ'!$A$1:$B$81,2,0)</f>
        <v>796</v>
      </c>
      <c r="H427" s="152" t="s">
        <v>52</v>
      </c>
      <c r="I427" s="158">
        <v>80</v>
      </c>
      <c r="J427" s="179">
        <v>92435000000</v>
      </c>
      <c r="K427" s="179" t="s">
        <v>476</v>
      </c>
      <c r="L427" s="51">
        <v>190.07</v>
      </c>
      <c r="M427" s="51" t="s">
        <v>1344</v>
      </c>
      <c r="N427" s="179" t="s">
        <v>1026</v>
      </c>
      <c r="O427" s="179" t="s">
        <v>311</v>
      </c>
      <c r="P427" s="179" t="s">
        <v>279</v>
      </c>
    </row>
    <row r="428" spans="1:16" s="45" customFormat="1" ht="45" outlineLevel="1">
      <c r="A428" s="180"/>
      <c r="B428" s="185">
        <v>414</v>
      </c>
      <c r="C428" s="149" t="s">
        <v>76</v>
      </c>
      <c r="D428" s="149">
        <v>2912661</v>
      </c>
      <c r="E428" s="151" t="s">
        <v>1121</v>
      </c>
      <c r="F428" s="149" t="s">
        <v>1306</v>
      </c>
      <c r="G428" s="179">
        <f>VLOOKUP(H428,'шаблон ОКЕИ'!$A$1:$B$81,2,0)</f>
        <v>796</v>
      </c>
      <c r="H428" s="152" t="s">
        <v>52</v>
      </c>
      <c r="I428" s="153">
        <v>100</v>
      </c>
      <c r="J428" s="179">
        <v>92435000000</v>
      </c>
      <c r="K428" s="179" t="s">
        <v>476</v>
      </c>
      <c r="L428" s="51">
        <v>404.99400000000003</v>
      </c>
      <c r="M428" s="51" t="s">
        <v>1344</v>
      </c>
      <c r="N428" s="179" t="s">
        <v>1026</v>
      </c>
      <c r="O428" s="179" t="s">
        <v>311</v>
      </c>
      <c r="P428" s="179" t="s">
        <v>279</v>
      </c>
    </row>
    <row r="429" spans="1:16" s="45" customFormat="1" ht="45" outlineLevel="1">
      <c r="A429" s="180"/>
      <c r="B429" s="185">
        <v>415</v>
      </c>
      <c r="C429" s="149" t="s">
        <v>76</v>
      </c>
      <c r="D429" s="149">
        <v>2912661</v>
      </c>
      <c r="E429" s="154" t="s">
        <v>1122</v>
      </c>
      <c r="F429" s="149" t="s">
        <v>1306</v>
      </c>
      <c r="G429" s="179">
        <f>VLOOKUP(H429,'шаблон ОКЕИ'!$A$1:$B$81,2,0)</f>
        <v>796</v>
      </c>
      <c r="H429" s="157" t="s">
        <v>52</v>
      </c>
      <c r="I429" s="158">
        <v>1</v>
      </c>
      <c r="J429" s="179">
        <v>92435000000</v>
      </c>
      <c r="K429" s="179" t="s">
        <v>476</v>
      </c>
      <c r="L429" s="51">
        <v>53.469000000000001</v>
      </c>
      <c r="M429" s="51" t="s">
        <v>1344</v>
      </c>
      <c r="N429" s="179" t="s">
        <v>1026</v>
      </c>
      <c r="O429" s="179" t="s">
        <v>311</v>
      </c>
      <c r="P429" s="179" t="s">
        <v>279</v>
      </c>
    </row>
    <row r="430" spans="1:16" s="45" customFormat="1" ht="45" outlineLevel="1">
      <c r="A430" s="180"/>
      <c r="B430" s="185">
        <v>416</v>
      </c>
      <c r="C430" s="149" t="s">
        <v>76</v>
      </c>
      <c r="D430" s="149">
        <v>2912661</v>
      </c>
      <c r="E430" s="154" t="s">
        <v>1123</v>
      </c>
      <c r="F430" s="149" t="s">
        <v>1306</v>
      </c>
      <c r="G430" s="179">
        <f>VLOOKUP(H430,'шаблон ОКЕИ'!$A$1:$B$81,2,0)</f>
        <v>796</v>
      </c>
      <c r="H430" s="157" t="s">
        <v>52</v>
      </c>
      <c r="I430" s="158">
        <v>1</v>
      </c>
      <c r="J430" s="179">
        <v>92435000000</v>
      </c>
      <c r="K430" s="179" t="s">
        <v>476</v>
      </c>
      <c r="L430" s="51">
        <v>76.400000000000006</v>
      </c>
      <c r="M430" s="51" t="s">
        <v>1344</v>
      </c>
      <c r="N430" s="179" t="s">
        <v>1026</v>
      </c>
      <c r="O430" s="179" t="s">
        <v>311</v>
      </c>
      <c r="P430" s="179" t="s">
        <v>279</v>
      </c>
    </row>
    <row r="431" spans="1:16" s="45" customFormat="1" ht="45" outlineLevel="1">
      <c r="A431" s="180"/>
      <c r="B431" s="185">
        <v>417</v>
      </c>
      <c r="C431" s="149" t="s">
        <v>76</v>
      </c>
      <c r="D431" s="149">
        <v>2912661</v>
      </c>
      <c r="E431" s="154" t="s">
        <v>1124</v>
      </c>
      <c r="F431" s="149" t="s">
        <v>1306</v>
      </c>
      <c r="G431" s="179">
        <f>VLOOKUP(H431,'шаблон ОКЕИ'!$A$1:$B$81,2,0)</f>
        <v>796</v>
      </c>
      <c r="H431" s="157" t="s">
        <v>52</v>
      </c>
      <c r="I431" s="153">
        <v>1</v>
      </c>
      <c r="J431" s="179">
        <v>92435000000</v>
      </c>
      <c r="K431" s="179" t="s">
        <v>476</v>
      </c>
      <c r="L431" s="51">
        <v>176.84800000000001</v>
      </c>
      <c r="M431" s="51" t="s">
        <v>1344</v>
      </c>
      <c r="N431" s="179" t="s">
        <v>1026</v>
      </c>
      <c r="O431" s="179" t="s">
        <v>311</v>
      </c>
      <c r="P431" s="179" t="s">
        <v>279</v>
      </c>
    </row>
    <row r="432" spans="1:16" s="45" customFormat="1" ht="45" outlineLevel="1">
      <c r="A432" s="180"/>
      <c r="B432" s="185">
        <v>418</v>
      </c>
      <c r="C432" s="149" t="s">
        <v>76</v>
      </c>
      <c r="D432" s="149">
        <v>2912661</v>
      </c>
      <c r="E432" s="154" t="s">
        <v>1125</v>
      </c>
      <c r="F432" s="149" t="s">
        <v>1306</v>
      </c>
      <c r="G432" s="179">
        <f>VLOOKUP(H432,'шаблон ОКЕИ'!$A$1:$B$81,2,0)</f>
        <v>796</v>
      </c>
      <c r="H432" s="157" t="s">
        <v>52</v>
      </c>
      <c r="I432" s="153">
        <v>1</v>
      </c>
      <c r="J432" s="179">
        <v>92435000000</v>
      </c>
      <c r="K432" s="179" t="s">
        <v>476</v>
      </c>
      <c r="L432" s="51">
        <v>217.93100000000001</v>
      </c>
      <c r="M432" s="51" t="s">
        <v>1344</v>
      </c>
      <c r="N432" s="179" t="s">
        <v>1026</v>
      </c>
      <c r="O432" s="179" t="s">
        <v>311</v>
      </c>
      <c r="P432" s="179" t="s">
        <v>279</v>
      </c>
    </row>
    <row r="433" spans="1:16" s="45" customFormat="1" ht="45" outlineLevel="1">
      <c r="A433" s="180"/>
      <c r="B433" s="185">
        <v>419</v>
      </c>
      <c r="C433" s="149" t="s">
        <v>76</v>
      </c>
      <c r="D433" s="149">
        <v>2912661</v>
      </c>
      <c r="E433" s="154" t="s">
        <v>1126</v>
      </c>
      <c r="F433" s="149" t="s">
        <v>1306</v>
      </c>
      <c r="G433" s="179">
        <f>VLOOKUP(H433,'шаблон ОКЕИ'!$A$1:$B$81,2,0)</f>
        <v>796</v>
      </c>
      <c r="H433" s="157" t="s">
        <v>52</v>
      </c>
      <c r="I433" s="153">
        <v>1</v>
      </c>
      <c r="J433" s="179">
        <v>92435000000</v>
      </c>
      <c r="K433" s="179" t="s">
        <v>476</v>
      </c>
      <c r="L433" s="51">
        <v>519.48299999999995</v>
      </c>
      <c r="M433" s="51" t="s">
        <v>1344</v>
      </c>
      <c r="N433" s="179" t="s">
        <v>1026</v>
      </c>
      <c r="O433" s="179" t="s">
        <v>311</v>
      </c>
      <c r="P433" s="179" t="s">
        <v>279</v>
      </c>
    </row>
    <row r="434" spans="1:16" s="45" customFormat="1" ht="45" outlineLevel="1">
      <c r="A434" s="180"/>
      <c r="B434" s="185">
        <v>420</v>
      </c>
      <c r="C434" s="149" t="s">
        <v>1291</v>
      </c>
      <c r="D434" s="149">
        <v>2693100</v>
      </c>
      <c r="E434" s="154" t="s">
        <v>1127</v>
      </c>
      <c r="F434" s="155" t="s">
        <v>1307</v>
      </c>
      <c r="G434" s="179">
        <f>VLOOKUP(H434,'шаблон ОКЕИ'!$A$1:$B$81,2,0)</f>
        <v>796</v>
      </c>
      <c r="H434" s="157" t="s">
        <v>52</v>
      </c>
      <c r="I434" s="153">
        <v>6000</v>
      </c>
      <c r="J434" s="179">
        <v>92435000000</v>
      </c>
      <c r="K434" s="179" t="s">
        <v>476</v>
      </c>
      <c r="L434" s="51">
        <v>48.12</v>
      </c>
      <c r="M434" s="51" t="s">
        <v>1344</v>
      </c>
      <c r="N434" s="179" t="s">
        <v>1026</v>
      </c>
      <c r="O434" s="179" t="s">
        <v>311</v>
      </c>
      <c r="P434" s="179" t="s">
        <v>279</v>
      </c>
    </row>
    <row r="435" spans="1:16" s="45" customFormat="1" ht="45" outlineLevel="1">
      <c r="A435" s="180"/>
      <c r="B435" s="185">
        <v>421</v>
      </c>
      <c r="C435" s="149" t="s">
        <v>1289</v>
      </c>
      <c r="D435" s="149">
        <v>2429342</v>
      </c>
      <c r="E435" s="151" t="s">
        <v>1128</v>
      </c>
      <c r="F435" s="149" t="s">
        <v>1308</v>
      </c>
      <c r="G435" s="179">
        <f>VLOOKUP(H435,'шаблон ОКЕИ'!$A$1:$B$81,2,0)</f>
        <v>112</v>
      </c>
      <c r="H435" s="152" t="s">
        <v>2</v>
      </c>
      <c r="I435" s="153">
        <v>45</v>
      </c>
      <c r="J435" s="179">
        <v>92435000000</v>
      </c>
      <c r="K435" s="179" t="s">
        <v>476</v>
      </c>
      <c r="L435" s="51">
        <v>12.914999999999999</v>
      </c>
      <c r="M435" s="51" t="s">
        <v>1344</v>
      </c>
      <c r="N435" s="179" t="s">
        <v>1026</v>
      </c>
      <c r="O435" s="179" t="s">
        <v>311</v>
      </c>
      <c r="P435" s="179" t="s">
        <v>279</v>
      </c>
    </row>
    <row r="436" spans="1:16" s="45" customFormat="1" ht="45" outlineLevel="1">
      <c r="A436" s="180"/>
      <c r="B436" s="185">
        <v>422</v>
      </c>
      <c r="C436" s="149" t="s">
        <v>1291</v>
      </c>
      <c r="D436" s="149">
        <v>2695140</v>
      </c>
      <c r="E436" s="154" t="s">
        <v>1129</v>
      </c>
      <c r="F436" s="155" t="s">
        <v>1309</v>
      </c>
      <c r="G436" s="179">
        <f>VLOOKUP(H436,'шаблон ОКЕИ'!$A$1:$B$81,2,0)</f>
        <v>796</v>
      </c>
      <c r="H436" s="157" t="s">
        <v>52</v>
      </c>
      <c r="I436" s="153">
        <v>30</v>
      </c>
      <c r="J436" s="179">
        <v>92435000000</v>
      </c>
      <c r="K436" s="179" t="s">
        <v>476</v>
      </c>
      <c r="L436" s="51">
        <v>69.421000000000006</v>
      </c>
      <c r="M436" s="51" t="s">
        <v>1344</v>
      </c>
      <c r="N436" s="179" t="s">
        <v>1026</v>
      </c>
      <c r="O436" s="179" t="s">
        <v>311</v>
      </c>
      <c r="P436" s="179" t="s">
        <v>279</v>
      </c>
    </row>
    <row r="437" spans="1:16" s="45" customFormat="1" ht="45" outlineLevel="1">
      <c r="A437" s="180"/>
      <c r="B437" s="185">
        <v>423</v>
      </c>
      <c r="C437" s="149" t="s">
        <v>1291</v>
      </c>
      <c r="D437" s="149">
        <v>2695140</v>
      </c>
      <c r="E437" s="154" t="s">
        <v>1130</v>
      </c>
      <c r="F437" s="155" t="s">
        <v>1309</v>
      </c>
      <c r="G437" s="179">
        <f>VLOOKUP(H437,'шаблон ОКЕИ'!$A$1:$B$81,2,0)</f>
        <v>796</v>
      </c>
      <c r="H437" s="157" t="s">
        <v>52</v>
      </c>
      <c r="I437" s="153">
        <v>40</v>
      </c>
      <c r="J437" s="179">
        <v>92435000000</v>
      </c>
      <c r="K437" s="179" t="s">
        <v>476</v>
      </c>
      <c r="L437" s="51">
        <v>152.00399999999999</v>
      </c>
      <c r="M437" s="51" t="s">
        <v>1344</v>
      </c>
      <c r="N437" s="179" t="s">
        <v>1026</v>
      </c>
      <c r="O437" s="179" t="s">
        <v>311</v>
      </c>
      <c r="P437" s="179" t="s">
        <v>279</v>
      </c>
    </row>
    <row r="438" spans="1:16" s="45" customFormat="1" ht="45" outlineLevel="1">
      <c r="A438" s="180"/>
      <c r="B438" s="185">
        <v>424</v>
      </c>
      <c r="C438" s="149" t="s">
        <v>76</v>
      </c>
      <c r="D438" s="149">
        <v>2912312</v>
      </c>
      <c r="E438" s="154" t="s">
        <v>1131</v>
      </c>
      <c r="F438" s="149" t="s">
        <v>1310</v>
      </c>
      <c r="G438" s="179">
        <f>VLOOKUP(H438,'шаблон ОКЕИ'!$A$1:$B$81,2,0)</f>
        <v>796</v>
      </c>
      <c r="H438" s="157" t="s">
        <v>52</v>
      </c>
      <c r="I438" s="158">
        <v>150</v>
      </c>
      <c r="J438" s="179">
        <v>92435000000</v>
      </c>
      <c r="K438" s="179" t="s">
        <v>476</v>
      </c>
      <c r="L438" s="51">
        <v>28.983000000000001</v>
      </c>
      <c r="M438" s="51" t="s">
        <v>1344</v>
      </c>
      <c r="N438" s="179" t="s">
        <v>1026</v>
      </c>
      <c r="O438" s="179" t="s">
        <v>311</v>
      </c>
      <c r="P438" s="179" t="s">
        <v>279</v>
      </c>
    </row>
    <row r="439" spans="1:16" s="45" customFormat="1" ht="45" outlineLevel="1">
      <c r="A439" s="180"/>
      <c r="B439" s="185">
        <v>425</v>
      </c>
      <c r="C439" s="149" t="s">
        <v>76</v>
      </c>
      <c r="D439" s="149">
        <v>2912312</v>
      </c>
      <c r="E439" s="154" t="s">
        <v>1132</v>
      </c>
      <c r="F439" s="149" t="s">
        <v>1310</v>
      </c>
      <c r="G439" s="179">
        <f>VLOOKUP(H439,'шаблон ОКЕИ'!$A$1:$B$81,2,0)</f>
        <v>796</v>
      </c>
      <c r="H439" s="157" t="s">
        <v>52</v>
      </c>
      <c r="I439" s="158">
        <v>150</v>
      </c>
      <c r="J439" s="179">
        <v>92435000000</v>
      </c>
      <c r="K439" s="179" t="s">
        <v>476</v>
      </c>
      <c r="L439" s="51">
        <v>47.033999999999999</v>
      </c>
      <c r="M439" s="51" t="s">
        <v>1344</v>
      </c>
      <c r="N439" s="179" t="s">
        <v>1026</v>
      </c>
      <c r="O439" s="179" t="s">
        <v>311</v>
      </c>
      <c r="P439" s="179" t="s">
        <v>279</v>
      </c>
    </row>
    <row r="440" spans="1:16" s="45" customFormat="1" ht="45" outlineLevel="1">
      <c r="A440" s="180"/>
      <c r="B440" s="185">
        <v>426</v>
      </c>
      <c r="C440" s="149" t="s">
        <v>76</v>
      </c>
      <c r="D440" s="149">
        <v>2912380</v>
      </c>
      <c r="E440" s="151" t="s">
        <v>1133</v>
      </c>
      <c r="F440" s="149" t="s">
        <v>1310</v>
      </c>
      <c r="G440" s="179">
        <f>VLOOKUP(H440,'шаблон ОКЕИ'!$A$1:$B$81,2,0)</f>
        <v>796</v>
      </c>
      <c r="H440" s="152" t="s">
        <v>52</v>
      </c>
      <c r="I440" s="153">
        <v>60</v>
      </c>
      <c r="J440" s="179">
        <v>92435000000</v>
      </c>
      <c r="K440" s="179" t="s">
        <v>476</v>
      </c>
      <c r="L440" s="51">
        <v>310.39</v>
      </c>
      <c r="M440" s="51" t="s">
        <v>1344</v>
      </c>
      <c r="N440" s="179" t="s">
        <v>1026</v>
      </c>
      <c r="O440" s="179" t="s">
        <v>311</v>
      </c>
      <c r="P440" s="179" t="s">
        <v>279</v>
      </c>
    </row>
    <row r="441" spans="1:16" s="45" customFormat="1" ht="45" outlineLevel="1">
      <c r="A441" s="180"/>
      <c r="B441" s="185">
        <v>427</v>
      </c>
      <c r="C441" s="149" t="s">
        <v>76</v>
      </c>
      <c r="D441" s="149">
        <v>2912380</v>
      </c>
      <c r="E441" s="151" t="s">
        <v>1134</v>
      </c>
      <c r="F441" s="149" t="s">
        <v>1310</v>
      </c>
      <c r="G441" s="179">
        <f>VLOOKUP(H441,'шаблон ОКЕИ'!$A$1:$B$81,2,0)</f>
        <v>796</v>
      </c>
      <c r="H441" s="152" t="s">
        <v>52</v>
      </c>
      <c r="I441" s="153">
        <v>40</v>
      </c>
      <c r="J441" s="179">
        <v>92435000000</v>
      </c>
      <c r="K441" s="179" t="s">
        <v>476</v>
      </c>
      <c r="L441" s="51">
        <v>40.786000000000001</v>
      </c>
      <c r="M441" s="51" t="s">
        <v>1344</v>
      </c>
      <c r="N441" s="179" t="s">
        <v>1026</v>
      </c>
      <c r="O441" s="179" t="s">
        <v>311</v>
      </c>
      <c r="P441" s="179" t="s">
        <v>279</v>
      </c>
    </row>
    <row r="442" spans="1:16" s="45" customFormat="1" ht="45" outlineLevel="1">
      <c r="A442" s="180"/>
      <c r="B442" s="185">
        <v>428</v>
      </c>
      <c r="C442" s="149" t="s">
        <v>76</v>
      </c>
      <c r="D442" s="149">
        <v>2912380</v>
      </c>
      <c r="E442" s="151" t="s">
        <v>1135</v>
      </c>
      <c r="F442" s="149" t="s">
        <v>1310</v>
      </c>
      <c r="G442" s="179">
        <f>VLOOKUP(H442,'шаблон ОКЕИ'!$A$1:$B$81,2,0)</f>
        <v>796</v>
      </c>
      <c r="H442" s="152" t="s">
        <v>52</v>
      </c>
      <c r="I442" s="153">
        <v>40</v>
      </c>
      <c r="J442" s="179">
        <v>92435000000</v>
      </c>
      <c r="K442" s="179" t="s">
        <v>476</v>
      </c>
      <c r="L442" s="51">
        <v>86.102000000000004</v>
      </c>
      <c r="M442" s="51" t="s">
        <v>1344</v>
      </c>
      <c r="N442" s="179" t="s">
        <v>1026</v>
      </c>
      <c r="O442" s="179" t="s">
        <v>311</v>
      </c>
      <c r="P442" s="179" t="s">
        <v>279</v>
      </c>
    </row>
    <row r="443" spans="1:16" s="45" customFormat="1" ht="45" outlineLevel="1">
      <c r="A443" s="180"/>
      <c r="B443" s="185">
        <v>429</v>
      </c>
      <c r="C443" s="149" t="s">
        <v>76</v>
      </c>
      <c r="D443" s="149">
        <v>2912380</v>
      </c>
      <c r="E443" s="151" t="s">
        <v>1136</v>
      </c>
      <c r="F443" s="149" t="s">
        <v>1310</v>
      </c>
      <c r="G443" s="179">
        <f>VLOOKUP(H443,'шаблон ОКЕИ'!$A$1:$B$81,2,0)</f>
        <v>796</v>
      </c>
      <c r="H443" s="152" t="s">
        <v>52</v>
      </c>
      <c r="I443" s="153">
        <v>50</v>
      </c>
      <c r="J443" s="179">
        <v>92435000000</v>
      </c>
      <c r="K443" s="179" t="s">
        <v>476</v>
      </c>
      <c r="L443" s="51">
        <v>179.76300000000001</v>
      </c>
      <c r="M443" s="51" t="s">
        <v>1344</v>
      </c>
      <c r="N443" s="179" t="s">
        <v>1026</v>
      </c>
      <c r="O443" s="179" t="s">
        <v>311</v>
      </c>
      <c r="P443" s="179" t="s">
        <v>279</v>
      </c>
    </row>
    <row r="444" spans="1:16" s="45" customFormat="1" ht="45" outlineLevel="1">
      <c r="A444" s="180"/>
      <c r="B444" s="185">
        <v>430</v>
      </c>
      <c r="C444" s="149" t="s">
        <v>1292</v>
      </c>
      <c r="D444" s="149">
        <v>2422241</v>
      </c>
      <c r="E444" s="151" t="s">
        <v>1137</v>
      </c>
      <c r="F444" s="152" t="s">
        <v>1311</v>
      </c>
      <c r="G444" s="179" t="e">
        <f>VLOOKUP(H444,'шаблон ОКЕИ'!$A$1:$B$81,2,0)</f>
        <v>#N/A</v>
      </c>
      <c r="H444" s="152" t="s">
        <v>1342</v>
      </c>
      <c r="I444" s="153">
        <v>320</v>
      </c>
      <c r="J444" s="179">
        <v>92435000000</v>
      </c>
      <c r="K444" s="179" t="s">
        <v>476</v>
      </c>
      <c r="L444" s="51">
        <v>32</v>
      </c>
      <c r="M444" s="51" t="s">
        <v>1344</v>
      </c>
      <c r="N444" s="179" t="s">
        <v>1026</v>
      </c>
      <c r="O444" s="179" t="s">
        <v>311</v>
      </c>
      <c r="P444" s="179" t="s">
        <v>279</v>
      </c>
    </row>
    <row r="445" spans="1:16" s="45" customFormat="1" ht="45" outlineLevel="1">
      <c r="A445" s="180"/>
      <c r="B445" s="185">
        <v>431</v>
      </c>
      <c r="C445" s="149" t="s">
        <v>1292</v>
      </c>
      <c r="D445" s="149">
        <v>2422241</v>
      </c>
      <c r="E445" s="154" t="s">
        <v>1138</v>
      </c>
      <c r="F445" s="155" t="s">
        <v>1312</v>
      </c>
      <c r="G445" s="179">
        <f>VLOOKUP(H445,'шаблон ОКЕИ'!$A$1:$B$81,2,0)</f>
        <v>166</v>
      </c>
      <c r="H445" s="157" t="s">
        <v>242</v>
      </c>
      <c r="I445" s="153">
        <v>150</v>
      </c>
      <c r="J445" s="179">
        <v>92435000000</v>
      </c>
      <c r="K445" s="179" t="s">
        <v>476</v>
      </c>
      <c r="L445" s="51">
        <v>8.1050000000000004</v>
      </c>
      <c r="M445" s="51" t="s">
        <v>1344</v>
      </c>
      <c r="N445" s="179" t="s">
        <v>1026</v>
      </c>
      <c r="O445" s="179" t="s">
        <v>311</v>
      </c>
      <c r="P445" s="179" t="s">
        <v>279</v>
      </c>
    </row>
    <row r="446" spans="1:16" s="45" customFormat="1" ht="45" outlineLevel="1">
      <c r="A446" s="180"/>
      <c r="B446" s="185">
        <v>432</v>
      </c>
      <c r="C446" s="149" t="s">
        <v>1292</v>
      </c>
      <c r="D446" s="149">
        <v>2422112</v>
      </c>
      <c r="E446" s="154" t="s">
        <v>1139</v>
      </c>
      <c r="F446" s="155" t="s">
        <v>1313</v>
      </c>
      <c r="G446" s="179" t="e">
        <f>VLOOKUP(H446,'шаблон ОКЕИ'!$A$1:$B$81,2,0)</f>
        <v>#N/A</v>
      </c>
      <c r="H446" s="157" t="s">
        <v>1341</v>
      </c>
      <c r="I446" s="153">
        <v>15</v>
      </c>
      <c r="J446" s="179">
        <v>92435000000</v>
      </c>
      <c r="K446" s="179" t="s">
        <v>476</v>
      </c>
      <c r="L446" s="51">
        <v>0.65</v>
      </c>
      <c r="M446" s="51" t="s">
        <v>1344</v>
      </c>
      <c r="N446" s="179" t="s">
        <v>1026</v>
      </c>
      <c r="O446" s="179" t="s">
        <v>311</v>
      </c>
      <c r="P446" s="179" t="s">
        <v>279</v>
      </c>
    </row>
    <row r="447" spans="1:16" s="45" customFormat="1" ht="45" outlineLevel="1">
      <c r="A447" s="180"/>
      <c r="B447" s="185">
        <v>433</v>
      </c>
      <c r="C447" s="149" t="s">
        <v>1289</v>
      </c>
      <c r="D447" s="149">
        <v>2519000</v>
      </c>
      <c r="E447" s="151" t="s">
        <v>1140</v>
      </c>
      <c r="F447" s="149" t="s">
        <v>1308</v>
      </c>
      <c r="G447" s="179" t="e">
        <f>VLOOKUP(H447,'шаблон ОКЕИ'!$A$1:$B$81,2,0)</f>
        <v>#N/A</v>
      </c>
      <c r="H447" s="152" t="s">
        <v>1343</v>
      </c>
      <c r="I447" s="153">
        <v>5600</v>
      </c>
      <c r="J447" s="179">
        <v>92435000000</v>
      </c>
      <c r="K447" s="179" t="s">
        <v>476</v>
      </c>
      <c r="L447" s="51">
        <v>157.584</v>
      </c>
      <c r="M447" s="51" t="s">
        <v>1344</v>
      </c>
      <c r="N447" s="179" t="s">
        <v>1026</v>
      </c>
      <c r="O447" s="179" t="s">
        <v>311</v>
      </c>
      <c r="P447" s="179" t="s">
        <v>279</v>
      </c>
    </row>
    <row r="448" spans="1:16" s="45" customFormat="1" ht="45" outlineLevel="1">
      <c r="A448" s="180"/>
      <c r="B448" s="185">
        <v>434</v>
      </c>
      <c r="C448" s="149" t="s">
        <v>1289</v>
      </c>
      <c r="D448" s="149">
        <v>2521129</v>
      </c>
      <c r="E448" s="151" t="s">
        <v>1141</v>
      </c>
      <c r="F448" s="149" t="s">
        <v>1314</v>
      </c>
      <c r="G448" s="179" t="e">
        <f>VLOOKUP(H448,'шаблон ОКЕИ'!$A$1:$B$81,2,0)</f>
        <v>#N/A</v>
      </c>
      <c r="H448" s="152" t="s">
        <v>1343</v>
      </c>
      <c r="I448" s="153">
        <v>8000</v>
      </c>
      <c r="J448" s="179">
        <v>92435000000</v>
      </c>
      <c r="K448" s="179" t="s">
        <v>476</v>
      </c>
      <c r="L448" s="51">
        <v>4.24</v>
      </c>
      <c r="M448" s="51" t="s">
        <v>1344</v>
      </c>
      <c r="N448" s="179" t="s">
        <v>1026</v>
      </c>
      <c r="O448" s="179" t="s">
        <v>311</v>
      </c>
      <c r="P448" s="179" t="s">
        <v>279</v>
      </c>
    </row>
    <row r="449" spans="1:16" s="45" customFormat="1" ht="45" outlineLevel="1">
      <c r="A449" s="180"/>
      <c r="B449" s="185">
        <v>435</v>
      </c>
      <c r="C449" s="149" t="s">
        <v>1289</v>
      </c>
      <c r="D449" s="149">
        <v>2917352</v>
      </c>
      <c r="E449" s="154" t="s">
        <v>1142</v>
      </c>
      <c r="F449" s="149" t="s">
        <v>1315</v>
      </c>
      <c r="G449" s="179">
        <f>VLOOKUP(H449,'шаблон ОКЕИ'!$A$1:$B$81,2,0)</f>
        <v>796</v>
      </c>
      <c r="H449" s="157" t="s">
        <v>52</v>
      </c>
      <c r="I449" s="158">
        <v>40</v>
      </c>
      <c r="J449" s="179">
        <v>92435000000</v>
      </c>
      <c r="K449" s="179" t="s">
        <v>476</v>
      </c>
      <c r="L449" s="51">
        <v>103.992</v>
      </c>
      <c r="M449" s="51" t="s">
        <v>1344</v>
      </c>
      <c r="N449" s="179" t="s">
        <v>1026</v>
      </c>
      <c r="O449" s="179" t="s">
        <v>311</v>
      </c>
      <c r="P449" s="179" t="s">
        <v>279</v>
      </c>
    </row>
    <row r="450" spans="1:16" s="45" customFormat="1" ht="45" outlineLevel="1">
      <c r="A450" s="180"/>
      <c r="B450" s="185">
        <v>436</v>
      </c>
      <c r="C450" s="149" t="s">
        <v>1289</v>
      </c>
      <c r="D450" s="149">
        <v>2917352</v>
      </c>
      <c r="E450" s="154" t="s">
        <v>1143</v>
      </c>
      <c r="F450" s="149" t="s">
        <v>1315</v>
      </c>
      <c r="G450" s="179">
        <f>VLOOKUP(H450,'шаблон ОКЕИ'!$A$1:$B$81,2,0)</f>
        <v>796</v>
      </c>
      <c r="H450" s="157" t="s">
        <v>52</v>
      </c>
      <c r="I450" s="153">
        <v>10</v>
      </c>
      <c r="J450" s="179">
        <v>92435000000</v>
      </c>
      <c r="K450" s="179" t="s">
        <v>476</v>
      </c>
      <c r="L450" s="51">
        <v>87.99</v>
      </c>
      <c r="M450" s="51" t="s">
        <v>1344</v>
      </c>
      <c r="N450" s="179" t="s">
        <v>1026</v>
      </c>
      <c r="O450" s="179" t="s">
        <v>311</v>
      </c>
      <c r="P450" s="179" t="s">
        <v>279</v>
      </c>
    </row>
    <row r="451" spans="1:16" s="45" customFormat="1" ht="45" outlineLevel="1">
      <c r="A451" s="180"/>
      <c r="B451" s="185">
        <v>437</v>
      </c>
      <c r="C451" s="149" t="s">
        <v>1291</v>
      </c>
      <c r="D451" s="149">
        <v>2320620</v>
      </c>
      <c r="E451" s="154" t="s">
        <v>1144</v>
      </c>
      <c r="F451" s="155" t="s">
        <v>1316</v>
      </c>
      <c r="G451" s="179">
        <f>VLOOKUP(H451,'шаблон ОКЕИ'!$A$1:$B$81,2,0)</f>
        <v>55</v>
      </c>
      <c r="H451" s="159" t="s">
        <v>118</v>
      </c>
      <c r="I451" s="153">
        <v>1500</v>
      </c>
      <c r="J451" s="179">
        <v>92435000000</v>
      </c>
      <c r="K451" s="179" t="s">
        <v>476</v>
      </c>
      <c r="L451" s="51">
        <v>182.55</v>
      </c>
      <c r="M451" s="51" t="s">
        <v>1344</v>
      </c>
      <c r="N451" s="179" t="s">
        <v>1026</v>
      </c>
      <c r="O451" s="179" t="s">
        <v>311</v>
      </c>
      <c r="P451" s="179" t="s">
        <v>279</v>
      </c>
    </row>
    <row r="452" spans="1:16" s="45" customFormat="1" ht="45" outlineLevel="1">
      <c r="A452" s="180"/>
      <c r="B452" s="185">
        <v>438</v>
      </c>
      <c r="C452" s="149" t="s">
        <v>1291</v>
      </c>
      <c r="D452" s="149">
        <v>2320620</v>
      </c>
      <c r="E452" s="154" t="s">
        <v>1145</v>
      </c>
      <c r="F452" s="155" t="s">
        <v>1316</v>
      </c>
      <c r="G452" s="179">
        <f>VLOOKUP(H452,'шаблон ОКЕИ'!$A$1:$B$81,2,0)</f>
        <v>55</v>
      </c>
      <c r="H452" s="159" t="s">
        <v>118</v>
      </c>
      <c r="I452" s="153">
        <v>1500</v>
      </c>
      <c r="J452" s="179">
        <v>92435000000</v>
      </c>
      <c r="K452" s="179" t="s">
        <v>476</v>
      </c>
      <c r="L452" s="51">
        <v>138.44999999999999</v>
      </c>
      <c r="M452" s="51" t="s">
        <v>1344</v>
      </c>
      <c r="N452" s="179" t="s">
        <v>1026</v>
      </c>
      <c r="O452" s="179" t="s">
        <v>311</v>
      </c>
      <c r="P452" s="179" t="s">
        <v>279</v>
      </c>
    </row>
    <row r="453" spans="1:16" s="45" customFormat="1" ht="45" outlineLevel="1">
      <c r="A453" s="180"/>
      <c r="B453" s="185">
        <v>439</v>
      </c>
      <c r="C453" s="179" t="s">
        <v>1289</v>
      </c>
      <c r="D453" s="179">
        <v>2699741</v>
      </c>
      <c r="E453" s="151" t="s">
        <v>1146</v>
      </c>
      <c r="F453" s="152" t="s">
        <v>1317</v>
      </c>
      <c r="G453" s="179">
        <f>VLOOKUP(H453,'шаблон ОКЕИ'!$A$1:$B$81,2,0)</f>
        <v>113</v>
      </c>
      <c r="H453" s="156" t="s">
        <v>119</v>
      </c>
      <c r="I453" s="153">
        <v>200</v>
      </c>
      <c r="J453" s="179">
        <v>92435000000</v>
      </c>
      <c r="K453" s="179" t="s">
        <v>476</v>
      </c>
      <c r="L453" s="51">
        <v>484.47</v>
      </c>
      <c r="M453" s="51" t="s">
        <v>1344</v>
      </c>
      <c r="N453" s="179" t="s">
        <v>1026</v>
      </c>
      <c r="O453" s="179" t="s">
        <v>311</v>
      </c>
      <c r="P453" s="179" t="s">
        <v>279</v>
      </c>
    </row>
    <row r="454" spans="1:16" s="45" customFormat="1" ht="45" outlineLevel="1">
      <c r="A454" s="180"/>
      <c r="B454" s="185">
        <v>440</v>
      </c>
      <c r="C454" s="149" t="s">
        <v>76</v>
      </c>
      <c r="D454" s="149">
        <v>2521372</v>
      </c>
      <c r="E454" s="151" t="s">
        <v>1147</v>
      </c>
      <c r="F454" s="149" t="s">
        <v>1301</v>
      </c>
      <c r="G454" s="179">
        <f>VLOOKUP(H454,'шаблон ОКЕИ'!$A$1:$B$81,2,0)</f>
        <v>796</v>
      </c>
      <c r="H454" s="152" t="s">
        <v>52</v>
      </c>
      <c r="I454" s="153">
        <v>10</v>
      </c>
      <c r="J454" s="179">
        <v>92435000000</v>
      </c>
      <c r="K454" s="179" t="s">
        <v>476</v>
      </c>
      <c r="L454" s="51">
        <v>1.417</v>
      </c>
      <c r="M454" s="51" t="s">
        <v>1344</v>
      </c>
      <c r="N454" s="179" t="s">
        <v>1026</v>
      </c>
      <c r="O454" s="179" t="s">
        <v>311</v>
      </c>
      <c r="P454" s="179" t="s">
        <v>279</v>
      </c>
    </row>
    <row r="455" spans="1:16" s="45" customFormat="1" ht="45" outlineLevel="1">
      <c r="A455" s="180"/>
      <c r="B455" s="185">
        <v>441</v>
      </c>
      <c r="C455" s="149" t="s">
        <v>76</v>
      </c>
      <c r="D455" s="149">
        <v>2521372</v>
      </c>
      <c r="E455" s="151" t="s">
        <v>1148</v>
      </c>
      <c r="F455" s="149" t="s">
        <v>1301</v>
      </c>
      <c r="G455" s="179">
        <f>VLOOKUP(H455,'шаблон ОКЕИ'!$A$1:$B$81,2,0)</f>
        <v>796</v>
      </c>
      <c r="H455" s="152" t="s">
        <v>52</v>
      </c>
      <c r="I455" s="153">
        <v>10</v>
      </c>
      <c r="J455" s="179">
        <v>92435000000</v>
      </c>
      <c r="K455" s="179" t="s">
        <v>476</v>
      </c>
      <c r="L455" s="51">
        <v>1.268</v>
      </c>
      <c r="M455" s="51" t="s">
        <v>1344</v>
      </c>
      <c r="N455" s="179" t="s">
        <v>1026</v>
      </c>
      <c r="O455" s="179" t="s">
        <v>311</v>
      </c>
      <c r="P455" s="179" t="s">
        <v>279</v>
      </c>
    </row>
    <row r="456" spans="1:16" s="45" customFormat="1" ht="45" outlineLevel="1">
      <c r="A456" s="180"/>
      <c r="B456" s="185">
        <v>442</v>
      </c>
      <c r="C456" s="149" t="s">
        <v>76</v>
      </c>
      <c r="D456" s="149">
        <v>2521372</v>
      </c>
      <c r="E456" s="151" t="s">
        <v>1149</v>
      </c>
      <c r="F456" s="149" t="s">
        <v>1301</v>
      </c>
      <c r="G456" s="179">
        <f>VLOOKUP(H456,'шаблон ОКЕИ'!$A$1:$B$81,2,0)</f>
        <v>796</v>
      </c>
      <c r="H456" s="152" t="s">
        <v>52</v>
      </c>
      <c r="I456" s="153">
        <v>10</v>
      </c>
      <c r="J456" s="179">
        <v>92435000000</v>
      </c>
      <c r="K456" s="179" t="s">
        <v>476</v>
      </c>
      <c r="L456" s="51">
        <v>1.548</v>
      </c>
      <c r="M456" s="51" t="s">
        <v>1344</v>
      </c>
      <c r="N456" s="179" t="s">
        <v>1026</v>
      </c>
      <c r="O456" s="179" t="s">
        <v>311</v>
      </c>
      <c r="P456" s="179" t="s">
        <v>279</v>
      </c>
    </row>
    <row r="457" spans="1:16" s="45" customFormat="1" ht="45" outlineLevel="1">
      <c r="A457" s="180"/>
      <c r="B457" s="185">
        <v>443</v>
      </c>
      <c r="C457" s="149" t="s">
        <v>76</v>
      </c>
      <c r="D457" s="149">
        <v>2521372</v>
      </c>
      <c r="E457" s="151" t="s">
        <v>1150</v>
      </c>
      <c r="F457" s="149" t="s">
        <v>1301</v>
      </c>
      <c r="G457" s="179">
        <f>VLOOKUP(H457,'шаблон ОКЕИ'!$A$1:$B$81,2,0)</f>
        <v>796</v>
      </c>
      <c r="H457" s="152" t="s">
        <v>52</v>
      </c>
      <c r="I457" s="153">
        <v>10</v>
      </c>
      <c r="J457" s="179">
        <v>92435000000</v>
      </c>
      <c r="K457" s="179" t="s">
        <v>476</v>
      </c>
      <c r="L457" s="51">
        <v>0.60699999999999998</v>
      </c>
      <c r="M457" s="51" t="s">
        <v>1344</v>
      </c>
      <c r="N457" s="179" t="s">
        <v>1026</v>
      </c>
      <c r="O457" s="179" t="s">
        <v>311</v>
      </c>
      <c r="P457" s="179" t="s">
        <v>279</v>
      </c>
    </row>
    <row r="458" spans="1:16" s="45" customFormat="1" ht="45" outlineLevel="1">
      <c r="A458" s="180"/>
      <c r="B458" s="185">
        <v>444</v>
      </c>
      <c r="C458" s="149" t="s">
        <v>76</v>
      </c>
      <c r="D458" s="149">
        <v>2521372</v>
      </c>
      <c r="E458" s="151" t="s">
        <v>1151</v>
      </c>
      <c r="F458" s="149" t="s">
        <v>1301</v>
      </c>
      <c r="G458" s="179">
        <f>VLOOKUP(H458,'шаблон ОКЕИ'!$A$1:$B$81,2,0)</f>
        <v>796</v>
      </c>
      <c r="H458" s="152" t="s">
        <v>52</v>
      </c>
      <c r="I458" s="153">
        <v>10</v>
      </c>
      <c r="J458" s="179">
        <v>92435000000</v>
      </c>
      <c r="K458" s="179" t="s">
        <v>476</v>
      </c>
      <c r="L458" s="51">
        <v>0.98499999999999999</v>
      </c>
      <c r="M458" s="51" t="s">
        <v>1344</v>
      </c>
      <c r="N458" s="179" t="s">
        <v>1026</v>
      </c>
      <c r="O458" s="179" t="s">
        <v>311</v>
      </c>
      <c r="P458" s="179" t="s">
        <v>279</v>
      </c>
    </row>
    <row r="459" spans="1:16" s="45" customFormat="1" ht="45" outlineLevel="1">
      <c r="A459" s="180"/>
      <c r="B459" s="185">
        <v>445</v>
      </c>
      <c r="C459" s="149" t="s">
        <v>76</v>
      </c>
      <c r="D459" s="149">
        <v>2521372</v>
      </c>
      <c r="E459" s="151" t="s">
        <v>1152</v>
      </c>
      <c r="F459" s="149" t="s">
        <v>1301</v>
      </c>
      <c r="G459" s="179">
        <f>VLOOKUP(H459,'шаблон ОКЕИ'!$A$1:$B$81,2,0)</f>
        <v>796</v>
      </c>
      <c r="H459" s="152" t="s">
        <v>52</v>
      </c>
      <c r="I459" s="153">
        <v>10</v>
      </c>
      <c r="J459" s="179">
        <v>92435000000</v>
      </c>
      <c r="K459" s="179" t="s">
        <v>476</v>
      </c>
      <c r="L459" s="51">
        <v>1.05</v>
      </c>
      <c r="M459" s="51" t="s">
        <v>1344</v>
      </c>
      <c r="N459" s="179" t="s">
        <v>1026</v>
      </c>
      <c r="O459" s="179" t="s">
        <v>311</v>
      </c>
      <c r="P459" s="179" t="s">
        <v>279</v>
      </c>
    </row>
    <row r="460" spans="1:16" s="45" customFormat="1" ht="45" outlineLevel="1">
      <c r="A460" s="180"/>
      <c r="B460" s="185">
        <v>446</v>
      </c>
      <c r="C460" s="149" t="s">
        <v>76</v>
      </c>
      <c r="D460" s="149">
        <v>2521373</v>
      </c>
      <c r="E460" s="154" t="s">
        <v>1153</v>
      </c>
      <c r="F460" s="155" t="s">
        <v>1302</v>
      </c>
      <c r="G460" s="179">
        <f>VLOOKUP(H460,'шаблон ОКЕИ'!$A$1:$B$81,2,0)</f>
        <v>796</v>
      </c>
      <c r="H460" s="157" t="s">
        <v>52</v>
      </c>
      <c r="I460" s="158">
        <v>15</v>
      </c>
      <c r="J460" s="179">
        <v>92435000000</v>
      </c>
      <c r="K460" s="179" t="s">
        <v>476</v>
      </c>
      <c r="L460" s="51">
        <v>19.042000000000002</v>
      </c>
      <c r="M460" s="51" t="s">
        <v>1344</v>
      </c>
      <c r="N460" s="179" t="s">
        <v>1026</v>
      </c>
      <c r="O460" s="179" t="s">
        <v>311</v>
      </c>
      <c r="P460" s="179" t="s">
        <v>279</v>
      </c>
    </row>
    <row r="461" spans="1:16" s="45" customFormat="1" ht="45" outlineLevel="1">
      <c r="A461" s="180"/>
      <c r="B461" s="185">
        <v>447</v>
      </c>
      <c r="C461" s="149" t="s">
        <v>76</v>
      </c>
      <c r="D461" s="149">
        <v>2521372</v>
      </c>
      <c r="E461" s="151" t="s">
        <v>1154</v>
      </c>
      <c r="F461" s="149" t="s">
        <v>1301</v>
      </c>
      <c r="G461" s="179">
        <f>VLOOKUP(H461,'шаблон ОКЕИ'!$A$1:$B$81,2,0)</f>
        <v>796</v>
      </c>
      <c r="H461" s="152" t="s">
        <v>52</v>
      </c>
      <c r="I461" s="153">
        <v>500</v>
      </c>
      <c r="J461" s="179">
        <v>92435000000</v>
      </c>
      <c r="K461" s="179" t="s">
        <v>476</v>
      </c>
      <c r="L461" s="51">
        <v>141.15</v>
      </c>
      <c r="M461" s="51" t="s">
        <v>1344</v>
      </c>
      <c r="N461" s="179" t="s">
        <v>1026</v>
      </c>
      <c r="O461" s="179" t="s">
        <v>311</v>
      </c>
      <c r="P461" s="179" t="s">
        <v>279</v>
      </c>
    </row>
    <row r="462" spans="1:16" s="45" customFormat="1" ht="45" outlineLevel="1">
      <c r="A462" s="180"/>
      <c r="B462" s="185">
        <v>448</v>
      </c>
      <c r="C462" s="149" t="s">
        <v>76</v>
      </c>
      <c r="D462" s="149">
        <v>2521372</v>
      </c>
      <c r="E462" s="154" t="s">
        <v>1155</v>
      </c>
      <c r="F462" s="149" t="s">
        <v>1301</v>
      </c>
      <c r="G462" s="179">
        <f>VLOOKUP(H462,'шаблон ОКЕИ'!$A$1:$B$81,2,0)</f>
        <v>796</v>
      </c>
      <c r="H462" s="157" t="s">
        <v>52</v>
      </c>
      <c r="I462" s="158">
        <v>20</v>
      </c>
      <c r="J462" s="179">
        <v>92435000000</v>
      </c>
      <c r="K462" s="179" t="s">
        <v>476</v>
      </c>
      <c r="L462" s="51">
        <v>2.12</v>
      </c>
      <c r="M462" s="51" t="s">
        <v>1344</v>
      </c>
      <c r="N462" s="179" t="s">
        <v>1026</v>
      </c>
      <c r="O462" s="179" t="s">
        <v>311</v>
      </c>
      <c r="P462" s="179" t="s">
        <v>279</v>
      </c>
    </row>
    <row r="463" spans="1:16" s="45" customFormat="1" ht="45" outlineLevel="1">
      <c r="A463" s="180"/>
      <c r="B463" s="185">
        <v>449</v>
      </c>
      <c r="C463" s="149" t="s">
        <v>76</v>
      </c>
      <c r="D463" s="149">
        <v>2521372</v>
      </c>
      <c r="E463" s="151" t="s">
        <v>1156</v>
      </c>
      <c r="F463" s="149" t="s">
        <v>1301</v>
      </c>
      <c r="G463" s="179">
        <f>VLOOKUP(H463,'шаблон ОКЕИ'!$A$1:$B$81,2,0)</f>
        <v>796</v>
      </c>
      <c r="H463" s="152" t="s">
        <v>52</v>
      </c>
      <c r="I463" s="153">
        <v>250</v>
      </c>
      <c r="J463" s="179">
        <v>92435000000</v>
      </c>
      <c r="K463" s="179" t="s">
        <v>476</v>
      </c>
      <c r="L463" s="51">
        <v>7.758</v>
      </c>
      <c r="M463" s="51" t="s">
        <v>1344</v>
      </c>
      <c r="N463" s="179" t="s">
        <v>1026</v>
      </c>
      <c r="O463" s="179" t="s">
        <v>311</v>
      </c>
      <c r="P463" s="179" t="s">
        <v>279</v>
      </c>
    </row>
    <row r="464" spans="1:16" s="45" customFormat="1" ht="45" outlineLevel="1">
      <c r="A464" s="180"/>
      <c r="B464" s="185">
        <v>450</v>
      </c>
      <c r="C464" s="149" t="s">
        <v>76</v>
      </c>
      <c r="D464" s="149">
        <v>2521372</v>
      </c>
      <c r="E464" s="151" t="s">
        <v>1157</v>
      </c>
      <c r="F464" s="149" t="s">
        <v>1301</v>
      </c>
      <c r="G464" s="179">
        <f>VLOOKUP(H464,'шаблон ОКЕИ'!$A$1:$B$81,2,0)</f>
        <v>796</v>
      </c>
      <c r="H464" s="152" t="s">
        <v>52</v>
      </c>
      <c r="I464" s="153">
        <v>200</v>
      </c>
      <c r="J464" s="179">
        <v>92435000000</v>
      </c>
      <c r="K464" s="179" t="s">
        <v>476</v>
      </c>
      <c r="L464" s="51">
        <v>19.77</v>
      </c>
      <c r="M464" s="51" t="s">
        <v>1344</v>
      </c>
      <c r="N464" s="179" t="s">
        <v>1026</v>
      </c>
      <c r="O464" s="179" t="s">
        <v>311</v>
      </c>
      <c r="P464" s="179" t="s">
        <v>279</v>
      </c>
    </row>
    <row r="465" spans="1:16" s="45" customFormat="1" ht="45" outlineLevel="1">
      <c r="A465" s="180"/>
      <c r="B465" s="185">
        <v>451</v>
      </c>
      <c r="C465" s="149" t="s">
        <v>76</v>
      </c>
      <c r="D465" s="149">
        <v>2521372</v>
      </c>
      <c r="E465" s="151" t="s">
        <v>1158</v>
      </c>
      <c r="F465" s="149" t="s">
        <v>1301</v>
      </c>
      <c r="G465" s="179">
        <f>VLOOKUP(H465,'шаблон ОКЕИ'!$A$1:$B$81,2,0)</f>
        <v>796</v>
      </c>
      <c r="H465" s="152" t="s">
        <v>52</v>
      </c>
      <c r="I465" s="153">
        <v>300</v>
      </c>
      <c r="J465" s="179">
        <v>92435000000</v>
      </c>
      <c r="K465" s="179" t="s">
        <v>476</v>
      </c>
      <c r="L465" s="51">
        <v>68.963999999999999</v>
      </c>
      <c r="M465" s="51" t="s">
        <v>1344</v>
      </c>
      <c r="N465" s="179" t="s">
        <v>1026</v>
      </c>
      <c r="O465" s="179" t="s">
        <v>311</v>
      </c>
      <c r="P465" s="179" t="s">
        <v>279</v>
      </c>
    </row>
    <row r="466" spans="1:16" s="45" customFormat="1" ht="45" outlineLevel="1">
      <c r="A466" s="180"/>
      <c r="B466" s="185">
        <v>452</v>
      </c>
      <c r="C466" s="149" t="s">
        <v>76</v>
      </c>
      <c r="D466" s="149">
        <v>2521373</v>
      </c>
      <c r="E466" s="154" t="s">
        <v>1159</v>
      </c>
      <c r="F466" s="155" t="s">
        <v>1302</v>
      </c>
      <c r="G466" s="179">
        <f>VLOOKUP(H466,'шаблон ОКЕИ'!$A$1:$B$81,2,0)</f>
        <v>796</v>
      </c>
      <c r="H466" s="152" t="s">
        <v>52</v>
      </c>
      <c r="I466" s="153">
        <v>10</v>
      </c>
      <c r="J466" s="179">
        <v>92435000000</v>
      </c>
      <c r="K466" s="179" t="s">
        <v>476</v>
      </c>
      <c r="L466" s="51">
        <v>7.8019999999999996</v>
      </c>
      <c r="M466" s="51" t="s">
        <v>1344</v>
      </c>
      <c r="N466" s="179" t="s">
        <v>1026</v>
      </c>
      <c r="O466" s="179" t="s">
        <v>311</v>
      </c>
      <c r="P466" s="179" t="s">
        <v>279</v>
      </c>
    </row>
    <row r="467" spans="1:16" s="45" customFormat="1" ht="45" outlineLevel="1">
      <c r="A467" s="180"/>
      <c r="B467" s="185">
        <v>453</v>
      </c>
      <c r="C467" s="149" t="s">
        <v>76</v>
      </c>
      <c r="D467" s="149">
        <v>2521373</v>
      </c>
      <c r="E467" s="154" t="s">
        <v>1160</v>
      </c>
      <c r="F467" s="155" t="s">
        <v>1302</v>
      </c>
      <c r="G467" s="179">
        <f>VLOOKUP(H467,'шаблон ОКЕИ'!$A$1:$B$81,2,0)</f>
        <v>796</v>
      </c>
      <c r="H467" s="152" t="s">
        <v>52</v>
      </c>
      <c r="I467" s="158">
        <v>20</v>
      </c>
      <c r="J467" s="179">
        <v>92435000000</v>
      </c>
      <c r="K467" s="179" t="s">
        <v>476</v>
      </c>
      <c r="L467" s="51">
        <v>43.947000000000003</v>
      </c>
      <c r="M467" s="51" t="s">
        <v>1344</v>
      </c>
      <c r="N467" s="179" t="s">
        <v>1026</v>
      </c>
      <c r="O467" s="179" t="s">
        <v>311</v>
      </c>
      <c r="P467" s="179" t="s">
        <v>279</v>
      </c>
    </row>
    <row r="468" spans="1:16" s="45" customFormat="1" ht="45" outlineLevel="1">
      <c r="A468" s="180"/>
      <c r="B468" s="185">
        <v>454</v>
      </c>
      <c r="C468" s="149" t="s">
        <v>76</v>
      </c>
      <c r="D468" s="149">
        <v>2521373</v>
      </c>
      <c r="E468" s="154" t="s">
        <v>1161</v>
      </c>
      <c r="F468" s="155" t="s">
        <v>1302</v>
      </c>
      <c r="G468" s="179">
        <f>VLOOKUP(H468,'шаблон ОКЕИ'!$A$1:$B$81,2,0)</f>
        <v>796</v>
      </c>
      <c r="H468" s="152" t="s">
        <v>52</v>
      </c>
      <c r="I468" s="153">
        <v>5</v>
      </c>
      <c r="J468" s="179">
        <v>92435000000</v>
      </c>
      <c r="K468" s="179" t="s">
        <v>476</v>
      </c>
      <c r="L468" s="51">
        <v>5.4960000000000004</v>
      </c>
      <c r="M468" s="51" t="s">
        <v>1344</v>
      </c>
      <c r="N468" s="179" t="s">
        <v>1026</v>
      </c>
      <c r="O468" s="179" t="s">
        <v>311</v>
      </c>
      <c r="P468" s="179" t="s">
        <v>279</v>
      </c>
    </row>
    <row r="469" spans="1:16" s="45" customFormat="1" ht="45" outlineLevel="1">
      <c r="A469" s="180"/>
      <c r="B469" s="185">
        <v>455</v>
      </c>
      <c r="C469" s="149" t="s">
        <v>76</v>
      </c>
      <c r="D469" s="149">
        <v>2521373</v>
      </c>
      <c r="E469" s="154" t="s">
        <v>1162</v>
      </c>
      <c r="F469" s="155" t="s">
        <v>1302</v>
      </c>
      <c r="G469" s="179">
        <f>VLOOKUP(H469,'шаблон ОКЕИ'!$A$1:$B$81,2,0)</f>
        <v>796</v>
      </c>
      <c r="H469" s="152" t="s">
        <v>52</v>
      </c>
      <c r="I469" s="158">
        <v>20</v>
      </c>
      <c r="J469" s="179">
        <v>92435000000</v>
      </c>
      <c r="K469" s="179" t="s">
        <v>476</v>
      </c>
      <c r="L469" s="51">
        <v>46.238</v>
      </c>
      <c r="M469" s="51" t="s">
        <v>1344</v>
      </c>
      <c r="N469" s="179" t="s">
        <v>1026</v>
      </c>
      <c r="O469" s="179" t="s">
        <v>311</v>
      </c>
      <c r="P469" s="179" t="s">
        <v>279</v>
      </c>
    </row>
    <row r="470" spans="1:16" s="45" customFormat="1" ht="45" outlineLevel="1">
      <c r="A470" s="180"/>
      <c r="B470" s="185">
        <v>456</v>
      </c>
      <c r="C470" s="149" t="s">
        <v>76</v>
      </c>
      <c r="D470" s="149">
        <v>2521373</v>
      </c>
      <c r="E470" s="154" t="s">
        <v>1163</v>
      </c>
      <c r="F470" s="155" t="s">
        <v>1302</v>
      </c>
      <c r="G470" s="179">
        <f>VLOOKUP(H470,'шаблон ОКЕИ'!$A$1:$B$81,2,0)</f>
        <v>796</v>
      </c>
      <c r="H470" s="152" t="s">
        <v>52</v>
      </c>
      <c r="I470" s="158">
        <v>15</v>
      </c>
      <c r="J470" s="179">
        <v>92435000000</v>
      </c>
      <c r="K470" s="179" t="s">
        <v>476</v>
      </c>
      <c r="L470" s="51">
        <v>29.131</v>
      </c>
      <c r="M470" s="51" t="s">
        <v>1344</v>
      </c>
      <c r="N470" s="179" t="s">
        <v>1026</v>
      </c>
      <c r="O470" s="179" t="s">
        <v>311</v>
      </c>
      <c r="P470" s="179" t="s">
        <v>279</v>
      </c>
    </row>
    <row r="471" spans="1:16" s="45" customFormat="1" ht="45" outlineLevel="1">
      <c r="A471" s="180"/>
      <c r="B471" s="185">
        <v>457</v>
      </c>
      <c r="C471" s="179" t="s">
        <v>76</v>
      </c>
      <c r="D471" s="179">
        <v>2716623</v>
      </c>
      <c r="E471" s="154" t="s">
        <v>1164</v>
      </c>
      <c r="F471" s="149" t="s">
        <v>1318</v>
      </c>
      <c r="G471" s="179">
        <f>VLOOKUP(H471,'шаблон ОКЕИ'!$A$1:$B$81,2,0)</f>
        <v>796</v>
      </c>
      <c r="H471" s="157" t="s">
        <v>52</v>
      </c>
      <c r="I471" s="153">
        <v>100</v>
      </c>
      <c r="J471" s="179">
        <v>92435000000</v>
      </c>
      <c r="K471" s="179" t="s">
        <v>476</v>
      </c>
      <c r="L471" s="51">
        <v>288.39699999999999</v>
      </c>
      <c r="M471" s="51" t="s">
        <v>1344</v>
      </c>
      <c r="N471" s="179" t="s">
        <v>1026</v>
      </c>
      <c r="O471" s="179" t="s">
        <v>311</v>
      </c>
      <c r="P471" s="179" t="s">
        <v>279</v>
      </c>
    </row>
    <row r="472" spans="1:16" s="45" customFormat="1" ht="45" outlineLevel="1">
      <c r="A472" s="180"/>
      <c r="B472" s="185">
        <v>458</v>
      </c>
      <c r="C472" s="179" t="s">
        <v>76</v>
      </c>
      <c r="D472" s="179">
        <v>2716623</v>
      </c>
      <c r="E472" s="154" t="s">
        <v>1165</v>
      </c>
      <c r="F472" s="149" t="s">
        <v>1318</v>
      </c>
      <c r="G472" s="179">
        <f>VLOOKUP(H472,'шаблон ОКЕИ'!$A$1:$B$81,2,0)</f>
        <v>796</v>
      </c>
      <c r="H472" s="157" t="s">
        <v>52</v>
      </c>
      <c r="I472" s="153">
        <v>250</v>
      </c>
      <c r="J472" s="179">
        <v>92435000000</v>
      </c>
      <c r="K472" s="179" t="s">
        <v>476</v>
      </c>
      <c r="L472" s="51">
        <v>64.625</v>
      </c>
      <c r="M472" s="51" t="s">
        <v>1344</v>
      </c>
      <c r="N472" s="179" t="s">
        <v>1026</v>
      </c>
      <c r="O472" s="179" t="s">
        <v>311</v>
      </c>
      <c r="P472" s="179" t="s">
        <v>279</v>
      </c>
    </row>
    <row r="473" spans="1:16" s="45" customFormat="1" ht="45" outlineLevel="1">
      <c r="A473" s="180"/>
      <c r="B473" s="185">
        <v>459</v>
      </c>
      <c r="C473" s="179" t="s">
        <v>76</v>
      </c>
      <c r="D473" s="179">
        <v>2716623</v>
      </c>
      <c r="E473" s="151" t="s">
        <v>1166</v>
      </c>
      <c r="F473" s="149" t="s">
        <v>1318</v>
      </c>
      <c r="G473" s="179">
        <f>VLOOKUP(H473,'шаблон ОКЕИ'!$A$1:$B$81,2,0)</f>
        <v>796</v>
      </c>
      <c r="H473" s="152" t="s">
        <v>52</v>
      </c>
      <c r="I473" s="153">
        <v>350</v>
      </c>
      <c r="J473" s="179">
        <v>92435000000</v>
      </c>
      <c r="K473" s="179" t="s">
        <v>476</v>
      </c>
      <c r="L473" s="51">
        <v>1417.85</v>
      </c>
      <c r="M473" s="51" t="s">
        <v>1344</v>
      </c>
      <c r="N473" s="179" t="s">
        <v>1026</v>
      </c>
      <c r="O473" s="179" t="s">
        <v>311</v>
      </c>
      <c r="P473" s="179" t="s">
        <v>279</v>
      </c>
    </row>
    <row r="474" spans="1:16" s="45" customFormat="1" ht="45" outlineLevel="1">
      <c r="A474" s="180"/>
      <c r="B474" s="185">
        <v>460</v>
      </c>
      <c r="C474" s="179" t="s">
        <v>76</v>
      </c>
      <c r="D474" s="179">
        <v>2716623</v>
      </c>
      <c r="E474" s="154" t="s">
        <v>1167</v>
      </c>
      <c r="F474" s="149" t="s">
        <v>1318</v>
      </c>
      <c r="G474" s="179">
        <f>VLOOKUP(H474,'шаблон ОКЕИ'!$A$1:$B$81,2,0)</f>
        <v>796</v>
      </c>
      <c r="H474" s="157" t="s">
        <v>52</v>
      </c>
      <c r="I474" s="153">
        <v>250</v>
      </c>
      <c r="J474" s="179">
        <v>92435000000</v>
      </c>
      <c r="K474" s="179" t="s">
        <v>476</v>
      </c>
      <c r="L474" s="51">
        <v>301.95</v>
      </c>
      <c r="M474" s="51" t="s">
        <v>1344</v>
      </c>
      <c r="N474" s="179" t="s">
        <v>1026</v>
      </c>
      <c r="O474" s="179" t="s">
        <v>311</v>
      </c>
      <c r="P474" s="179" t="s">
        <v>279</v>
      </c>
    </row>
    <row r="475" spans="1:16" s="45" customFormat="1" ht="45" outlineLevel="1">
      <c r="A475" s="180"/>
      <c r="B475" s="185">
        <v>461</v>
      </c>
      <c r="C475" s="179" t="s">
        <v>76</v>
      </c>
      <c r="D475" s="179">
        <v>2716623</v>
      </c>
      <c r="E475" s="151" t="s">
        <v>1168</v>
      </c>
      <c r="F475" s="149" t="s">
        <v>1318</v>
      </c>
      <c r="G475" s="179">
        <f>VLOOKUP(H475,'шаблон ОКЕИ'!$A$1:$B$81,2,0)</f>
        <v>796</v>
      </c>
      <c r="H475" s="152" t="s">
        <v>52</v>
      </c>
      <c r="I475" s="158">
        <v>15</v>
      </c>
      <c r="J475" s="179">
        <v>92435000000</v>
      </c>
      <c r="K475" s="179" t="s">
        <v>476</v>
      </c>
      <c r="L475" s="51">
        <v>39.825000000000003</v>
      </c>
      <c r="M475" s="51" t="s">
        <v>1344</v>
      </c>
      <c r="N475" s="179" t="s">
        <v>1026</v>
      </c>
      <c r="O475" s="179" t="s">
        <v>311</v>
      </c>
      <c r="P475" s="179" t="s">
        <v>279</v>
      </c>
    </row>
    <row r="476" spans="1:16" s="45" customFormat="1" ht="45" outlineLevel="1">
      <c r="A476" s="180"/>
      <c r="B476" s="185">
        <v>462</v>
      </c>
      <c r="C476" s="179" t="s">
        <v>76</v>
      </c>
      <c r="D476" s="179">
        <v>2716623</v>
      </c>
      <c r="E476" s="151" t="s">
        <v>1169</v>
      </c>
      <c r="F476" s="149" t="s">
        <v>1318</v>
      </c>
      <c r="G476" s="179">
        <f>VLOOKUP(H476,'шаблон ОКЕИ'!$A$1:$B$81,2,0)</f>
        <v>796</v>
      </c>
      <c r="H476" s="152" t="s">
        <v>52</v>
      </c>
      <c r="I476" s="153">
        <v>300</v>
      </c>
      <c r="J476" s="179">
        <v>92435000000</v>
      </c>
      <c r="K476" s="179" t="s">
        <v>476</v>
      </c>
      <c r="L476" s="51">
        <v>21.434999999999999</v>
      </c>
      <c r="M476" s="51" t="s">
        <v>1344</v>
      </c>
      <c r="N476" s="179" t="s">
        <v>1026</v>
      </c>
      <c r="O476" s="179" t="s">
        <v>311</v>
      </c>
      <c r="P476" s="179" t="s">
        <v>279</v>
      </c>
    </row>
    <row r="477" spans="1:16" s="45" customFormat="1" ht="45" outlineLevel="1">
      <c r="A477" s="180"/>
      <c r="B477" s="185">
        <v>463</v>
      </c>
      <c r="C477" s="179" t="s">
        <v>76</v>
      </c>
      <c r="D477" s="179">
        <v>2716623</v>
      </c>
      <c r="E477" s="151" t="s">
        <v>1170</v>
      </c>
      <c r="F477" s="149" t="s">
        <v>1318</v>
      </c>
      <c r="G477" s="179">
        <f>VLOOKUP(H477,'шаблон ОКЕИ'!$A$1:$B$81,2,0)</f>
        <v>796</v>
      </c>
      <c r="H477" s="152" t="s">
        <v>52</v>
      </c>
      <c r="I477" s="153">
        <v>350</v>
      </c>
      <c r="J477" s="179">
        <v>92435000000</v>
      </c>
      <c r="K477" s="179" t="s">
        <v>476</v>
      </c>
      <c r="L477" s="51">
        <v>69.146000000000001</v>
      </c>
      <c r="M477" s="51" t="s">
        <v>1344</v>
      </c>
      <c r="N477" s="179" t="s">
        <v>1026</v>
      </c>
      <c r="O477" s="179" t="s">
        <v>311</v>
      </c>
      <c r="P477" s="179" t="s">
        <v>279</v>
      </c>
    </row>
    <row r="478" spans="1:16" s="45" customFormat="1" ht="45" outlineLevel="1">
      <c r="A478" s="180"/>
      <c r="B478" s="185">
        <v>464</v>
      </c>
      <c r="C478" s="179" t="s">
        <v>1291</v>
      </c>
      <c r="D478" s="179">
        <v>2695515</v>
      </c>
      <c r="E478" s="154" t="s">
        <v>1171</v>
      </c>
      <c r="F478" s="152" t="s">
        <v>1309</v>
      </c>
      <c r="G478" s="179">
        <f>VLOOKUP(H478,'шаблон ОКЕИ'!$A$1:$B$81,2,0)</f>
        <v>796</v>
      </c>
      <c r="H478" s="157" t="s">
        <v>52</v>
      </c>
      <c r="I478" s="153">
        <v>15</v>
      </c>
      <c r="J478" s="179">
        <v>92435000000</v>
      </c>
      <c r="K478" s="179" t="s">
        <v>476</v>
      </c>
      <c r="L478" s="51">
        <v>30.184000000000001</v>
      </c>
      <c r="M478" s="51" t="s">
        <v>1344</v>
      </c>
      <c r="N478" s="179" t="s">
        <v>1026</v>
      </c>
      <c r="O478" s="179" t="s">
        <v>311</v>
      </c>
      <c r="P478" s="179" t="s">
        <v>279</v>
      </c>
    </row>
    <row r="479" spans="1:16" s="45" customFormat="1" ht="45" outlineLevel="1">
      <c r="A479" s="180"/>
      <c r="B479" s="185">
        <v>465</v>
      </c>
      <c r="C479" s="179" t="s">
        <v>1291</v>
      </c>
      <c r="D479" s="179">
        <v>2695515</v>
      </c>
      <c r="E479" s="154" t="s">
        <v>1172</v>
      </c>
      <c r="F479" s="152" t="s">
        <v>1309</v>
      </c>
      <c r="G479" s="179">
        <f>VLOOKUP(H479,'шаблон ОКЕИ'!$A$1:$B$81,2,0)</f>
        <v>796</v>
      </c>
      <c r="H479" s="157" t="s">
        <v>52</v>
      </c>
      <c r="I479" s="153">
        <v>10</v>
      </c>
      <c r="J479" s="179">
        <v>92435000000</v>
      </c>
      <c r="K479" s="179" t="s">
        <v>476</v>
      </c>
      <c r="L479" s="51">
        <v>48.067999999999998</v>
      </c>
      <c r="M479" s="51" t="s">
        <v>1344</v>
      </c>
      <c r="N479" s="179" t="s">
        <v>1026</v>
      </c>
      <c r="O479" s="179" t="s">
        <v>311</v>
      </c>
      <c r="P479" s="179" t="s">
        <v>279</v>
      </c>
    </row>
    <row r="480" spans="1:16" s="45" customFormat="1" ht="45" outlineLevel="1">
      <c r="A480" s="180"/>
      <c r="B480" s="185">
        <v>466</v>
      </c>
      <c r="C480" s="179" t="s">
        <v>1291</v>
      </c>
      <c r="D480" s="179">
        <v>2695515</v>
      </c>
      <c r="E480" s="154" t="s">
        <v>1173</v>
      </c>
      <c r="F480" s="152" t="s">
        <v>1309</v>
      </c>
      <c r="G480" s="179">
        <f>VLOOKUP(H480,'шаблон ОКЕИ'!$A$1:$B$81,2,0)</f>
        <v>796</v>
      </c>
      <c r="H480" s="157" t="s">
        <v>52</v>
      </c>
      <c r="I480" s="153">
        <v>10</v>
      </c>
      <c r="J480" s="179">
        <v>92435000000</v>
      </c>
      <c r="K480" s="179" t="s">
        <v>476</v>
      </c>
      <c r="L480" s="51">
        <v>109.611</v>
      </c>
      <c r="M480" s="51" t="s">
        <v>1344</v>
      </c>
      <c r="N480" s="179" t="s">
        <v>1026</v>
      </c>
      <c r="O480" s="179" t="s">
        <v>311</v>
      </c>
      <c r="P480" s="179" t="s">
        <v>279</v>
      </c>
    </row>
    <row r="481" spans="1:16" s="45" customFormat="1" ht="45" outlineLevel="1">
      <c r="A481" s="180"/>
      <c r="B481" s="185">
        <v>467</v>
      </c>
      <c r="C481" s="149" t="s">
        <v>457</v>
      </c>
      <c r="D481" s="149">
        <v>2699421</v>
      </c>
      <c r="E481" s="154" t="s">
        <v>1174</v>
      </c>
      <c r="F481" s="155" t="s">
        <v>1319</v>
      </c>
      <c r="G481" s="179">
        <f>VLOOKUP(H481,'шаблон ОКЕИ'!$A$1:$B$81,2,0)</f>
        <v>166</v>
      </c>
      <c r="H481" s="157" t="s">
        <v>242</v>
      </c>
      <c r="I481" s="153">
        <v>100</v>
      </c>
      <c r="J481" s="179">
        <v>92435000000</v>
      </c>
      <c r="K481" s="179" t="s">
        <v>476</v>
      </c>
      <c r="L481" s="51">
        <v>11.441000000000001</v>
      </c>
      <c r="M481" s="51" t="s">
        <v>1344</v>
      </c>
      <c r="N481" s="179" t="s">
        <v>1026</v>
      </c>
      <c r="O481" s="179" t="s">
        <v>311</v>
      </c>
      <c r="P481" s="179" t="s">
        <v>279</v>
      </c>
    </row>
    <row r="482" spans="1:16" s="45" customFormat="1" ht="45" outlineLevel="1">
      <c r="A482" s="180"/>
      <c r="B482" s="185">
        <v>468</v>
      </c>
      <c r="C482" s="149" t="s">
        <v>76</v>
      </c>
      <c r="D482" s="149">
        <v>2716653</v>
      </c>
      <c r="E482" s="151" t="s">
        <v>1175</v>
      </c>
      <c r="F482" s="149" t="s">
        <v>1320</v>
      </c>
      <c r="G482" s="179">
        <f>VLOOKUP(H482,'шаблон ОКЕИ'!$A$1:$B$81,2,0)</f>
        <v>796</v>
      </c>
      <c r="H482" s="152" t="s">
        <v>52</v>
      </c>
      <c r="I482" s="158">
        <v>20</v>
      </c>
      <c r="J482" s="179">
        <v>92435000000</v>
      </c>
      <c r="K482" s="179" t="s">
        <v>476</v>
      </c>
      <c r="L482" s="51">
        <v>8.8439999999999994</v>
      </c>
      <c r="M482" s="51" t="s">
        <v>1344</v>
      </c>
      <c r="N482" s="179" t="s">
        <v>1026</v>
      </c>
      <c r="O482" s="179" t="s">
        <v>311</v>
      </c>
      <c r="P482" s="179" t="s">
        <v>279</v>
      </c>
    </row>
    <row r="483" spans="1:16" s="45" customFormat="1" ht="45" outlineLevel="1">
      <c r="A483" s="180"/>
      <c r="B483" s="185">
        <v>469</v>
      </c>
      <c r="C483" s="149" t="s">
        <v>76</v>
      </c>
      <c r="D483" s="149">
        <v>2716653</v>
      </c>
      <c r="E483" s="151" t="s">
        <v>1176</v>
      </c>
      <c r="F483" s="149" t="s">
        <v>1320</v>
      </c>
      <c r="G483" s="179">
        <f>VLOOKUP(H483,'шаблон ОКЕИ'!$A$1:$B$81,2,0)</f>
        <v>796</v>
      </c>
      <c r="H483" s="152" t="s">
        <v>52</v>
      </c>
      <c r="I483" s="158">
        <v>15</v>
      </c>
      <c r="J483" s="179">
        <v>92435000000</v>
      </c>
      <c r="K483" s="179" t="s">
        <v>476</v>
      </c>
      <c r="L483" s="51">
        <v>10.71</v>
      </c>
      <c r="M483" s="51" t="s">
        <v>1344</v>
      </c>
      <c r="N483" s="179" t="s">
        <v>1026</v>
      </c>
      <c r="O483" s="179" t="s">
        <v>311</v>
      </c>
      <c r="P483" s="179" t="s">
        <v>279</v>
      </c>
    </row>
    <row r="484" spans="1:16" s="45" customFormat="1" ht="45" outlineLevel="1">
      <c r="A484" s="180"/>
      <c r="B484" s="185">
        <v>470</v>
      </c>
      <c r="C484" s="149" t="s">
        <v>76</v>
      </c>
      <c r="D484" s="149">
        <v>2716653</v>
      </c>
      <c r="E484" s="151" t="s">
        <v>1177</v>
      </c>
      <c r="F484" s="149" t="s">
        <v>1320</v>
      </c>
      <c r="G484" s="179">
        <f>VLOOKUP(H484,'шаблон ОКЕИ'!$A$1:$B$81,2,0)</f>
        <v>796</v>
      </c>
      <c r="H484" s="152" t="s">
        <v>52</v>
      </c>
      <c r="I484" s="153">
        <v>20</v>
      </c>
      <c r="J484" s="179">
        <v>92435000000</v>
      </c>
      <c r="K484" s="179" t="s">
        <v>476</v>
      </c>
      <c r="L484" s="51">
        <v>4.1669999999999998</v>
      </c>
      <c r="M484" s="51" t="s">
        <v>1344</v>
      </c>
      <c r="N484" s="179" t="s">
        <v>1026</v>
      </c>
      <c r="O484" s="179" t="s">
        <v>311</v>
      </c>
      <c r="P484" s="179" t="s">
        <v>279</v>
      </c>
    </row>
    <row r="485" spans="1:16" s="45" customFormat="1" ht="45" outlineLevel="1">
      <c r="A485" s="180"/>
      <c r="B485" s="185">
        <v>471</v>
      </c>
      <c r="C485" s="149" t="s">
        <v>76</v>
      </c>
      <c r="D485" s="149">
        <v>2716653</v>
      </c>
      <c r="E485" s="151" t="s">
        <v>1178</v>
      </c>
      <c r="F485" s="149" t="s">
        <v>1320</v>
      </c>
      <c r="G485" s="179">
        <f>VLOOKUP(H485,'шаблон ОКЕИ'!$A$1:$B$81,2,0)</f>
        <v>796</v>
      </c>
      <c r="H485" s="152" t="s">
        <v>52</v>
      </c>
      <c r="I485" s="153">
        <v>20</v>
      </c>
      <c r="J485" s="179">
        <v>92435000000</v>
      </c>
      <c r="K485" s="179" t="s">
        <v>476</v>
      </c>
      <c r="L485" s="51">
        <v>6.6630000000000003</v>
      </c>
      <c r="M485" s="51" t="s">
        <v>1344</v>
      </c>
      <c r="N485" s="179" t="s">
        <v>1026</v>
      </c>
      <c r="O485" s="179" t="s">
        <v>311</v>
      </c>
      <c r="P485" s="179" t="s">
        <v>279</v>
      </c>
    </row>
    <row r="486" spans="1:16" s="45" customFormat="1" ht="45" outlineLevel="1">
      <c r="A486" s="180"/>
      <c r="B486" s="185">
        <v>472</v>
      </c>
      <c r="C486" s="149" t="s">
        <v>1291</v>
      </c>
      <c r="D486" s="149">
        <v>1413172</v>
      </c>
      <c r="E486" s="154" t="s">
        <v>1179</v>
      </c>
      <c r="F486" s="155" t="s">
        <v>1321</v>
      </c>
      <c r="G486" s="179">
        <f>VLOOKUP(H486,'шаблон ОКЕИ'!$A$1:$B$81,2,0)</f>
        <v>168</v>
      </c>
      <c r="H486" s="157" t="s">
        <v>78</v>
      </c>
      <c r="I486" s="153">
        <v>3000</v>
      </c>
      <c r="J486" s="179">
        <v>92435000000</v>
      </c>
      <c r="K486" s="179" t="s">
        <v>476</v>
      </c>
      <c r="L486" s="51">
        <v>963.39</v>
      </c>
      <c r="M486" s="51" t="s">
        <v>1344</v>
      </c>
      <c r="N486" s="179" t="s">
        <v>1026</v>
      </c>
      <c r="O486" s="179" t="s">
        <v>311</v>
      </c>
      <c r="P486" s="179" t="s">
        <v>279</v>
      </c>
    </row>
    <row r="487" spans="1:16" s="45" customFormat="1" ht="45" outlineLevel="1">
      <c r="A487" s="180"/>
      <c r="B487" s="185">
        <v>473</v>
      </c>
      <c r="C487" s="160" t="s">
        <v>1293</v>
      </c>
      <c r="D487" s="149">
        <v>2010290</v>
      </c>
      <c r="E487" s="154" t="s">
        <v>1180</v>
      </c>
      <c r="F487" s="155" t="s">
        <v>1322</v>
      </c>
      <c r="G487" s="179">
        <f>VLOOKUP(H487,'шаблон ОКЕИ'!$A$1:$B$81,2,0)</f>
        <v>113</v>
      </c>
      <c r="H487" s="156" t="s">
        <v>119</v>
      </c>
      <c r="I487" s="153">
        <v>10</v>
      </c>
      <c r="J487" s="179">
        <v>92435000000</v>
      </c>
      <c r="K487" s="179" t="s">
        <v>476</v>
      </c>
      <c r="L487" s="51">
        <v>51.74</v>
      </c>
      <c r="M487" s="51" t="s">
        <v>1344</v>
      </c>
      <c r="N487" s="179" t="s">
        <v>1026</v>
      </c>
      <c r="O487" s="179" t="s">
        <v>311</v>
      </c>
      <c r="P487" s="179" t="s">
        <v>279</v>
      </c>
    </row>
    <row r="488" spans="1:16" s="45" customFormat="1" ht="45" outlineLevel="1">
      <c r="A488" s="180"/>
      <c r="B488" s="185">
        <v>474</v>
      </c>
      <c r="C488" s="149" t="s">
        <v>1294</v>
      </c>
      <c r="D488" s="149">
        <v>2521118</v>
      </c>
      <c r="E488" s="151" t="s">
        <v>1181</v>
      </c>
      <c r="F488" s="152" t="s">
        <v>1323</v>
      </c>
      <c r="G488" s="179">
        <f>VLOOKUP(H488,'шаблон ОКЕИ'!$A$1:$B$81,2,0)</f>
        <v>166</v>
      </c>
      <c r="H488" s="152" t="s">
        <v>242</v>
      </c>
      <c r="I488" s="153">
        <v>1200</v>
      </c>
      <c r="J488" s="179">
        <v>92435000000</v>
      </c>
      <c r="K488" s="179" t="s">
        <v>476</v>
      </c>
      <c r="L488" s="51">
        <v>59.4</v>
      </c>
      <c r="M488" s="51" t="s">
        <v>1344</v>
      </c>
      <c r="N488" s="179" t="s">
        <v>1026</v>
      </c>
      <c r="O488" s="179" t="s">
        <v>311</v>
      </c>
      <c r="P488" s="179" t="s">
        <v>279</v>
      </c>
    </row>
    <row r="489" spans="1:16" s="45" customFormat="1" ht="45" outlineLevel="1">
      <c r="A489" s="180"/>
      <c r="B489" s="185">
        <v>475</v>
      </c>
      <c r="C489" s="149" t="s">
        <v>1291</v>
      </c>
      <c r="D489" s="149">
        <v>2695515</v>
      </c>
      <c r="E489" s="151" t="s">
        <v>1182</v>
      </c>
      <c r="F489" s="152" t="s">
        <v>1309</v>
      </c>
      <c r="G489" s="179">
        <f>VLOOKUP(H489,'шаблон ОКЕИ'!$A$1:$B$81,2,0)</f>
        <v>796</v>
      </c>
      <c r="H489" s="152" t="s">
        <v>52</v>
      </c>
      <c r="I489" s="153">
        <v>180</v>
      </c>
      <c r="J489" s="179">
        <v>92435000000</v>
      </c>
      <c r="K489" s="179" t="s">
        <v>476</v>
      </c>
      <c r="L489" s="51">
        <v>472.32</v>
      </c>
      <c r="M489" s="51" t="s">
        <v>1344</v>
      </c>
      <c r="N489" s="179" t="s">
        <v>1026</v>
      </c>
      <c r="O489" s="179" t="s">
        <v>311</v>
      </c>
      <c r="P489" s="179" t="s">
        <v>279</v>
      </c>
    </row>
    <row r="490" spans="1:16" s="45" customFormat="1" ht="45" outlineLevel="1">
      <c r="A490" s="180"/>
      <c r="B490" s="185">
        <v>476</v>
      </c>
      <c r="C490" s="149" t="s">
        <v>1291</v>
      </c>
      <c r="D490" s="149">
        <v>2695515</v>
      </c>
      <c r="E490" s="151" t="s">
        <v>1183</v>
      </c>
      <c r="F490" s="152" t="s">
        <v>1309</v>
      </c>
      <c r="G490" s="179">
        <f>VLOOKUP(H490,'шаблон ОКЕИ'!$A$1:$B$81,2,0)</f>
        <v>796</v>
      </c>
      <c r="H490" s="152" t="s">
        <v>52</v>
      </c>
      <c r="I490" s="153">
        <v>100</v>
      </c>
      <c r="J490" s="179">
        <v>92435000000</v>
      </c>
      <c r="K490" s="179" t="s">
        <v>476</v>
      </c>
      <c r="L490" s="51">
        <v>421.88400000000001</v>
      </c>
      <c r="M490" s="51" t="s">
        <v>1344</v>
      </c>
      <c r="N490" s="179" t="s">
        <v>1026</v>
      </c>
      <c r="O490" s="179" t="s">
        <v>311</v>
      </c>
      <c r="P490" s="179" t="s">
        <v>279</v>
      </c>
    </row>
    <row r="491" spans="1:16" s="45" customFormat="1" ht="45" outlineLevel="1">
      <c r="A491" s="180"/>
      <c r="B491" s="185">
        <v>477</v>
      </c>
      <c r="C491" s="149" t="s">
        <v>1291</v>
      </c>
      <c r="D491" s="149">
        <v>2695515</v>
      </c>
      <c r="E491" s="151" t="s">
        <v>1184</v>
      </c>
      <c r="F491" s="152" t="s">
        <v>1309</v>
      </c>
      <c r="G491" s="179">
        <f>VLOOKUP(H491,'шаблон ОКЕИ'!$A$1:$B$81,2,0)</f>
        <v>796</v>
      </c>
      <c r="H491" s="152" t="s">
        <v>52</v>
      </c>
      <c r="I491" s="153">
        <v>60</v>
      </c>
      <c r="J491" s="179">
        <v>92435000000</v>
      </c>
      <c r="K491" s="179" t="s">
        <v>476</v>
      </c>
      <c r="L491" s="51">
        <v>50.356999999999999</v>
      </c>
      <c r="M491" s="51" t="s">
        <v>1344</v>
      </c>
      <c r="N491" s="179" t="s">
        <v>1026</v>
      </c>
      <c r="O491" s="179" t="s">
        <v>311</v>
      </c>
      <c r="P491" s="179" t="s">
        <v>279</v>
      </c>
    </row>
    <row r="492" spans="1:16" s="45" customFormat="1" ht="45" outlineLevel="1">
      <c r="A492" s="180"/>
      <c r="B492" s="185">
        <v>478</v>
      </c>
      <c r="C492" s="149" t="s">
        <v>1291</v>
      </c>
      <c r="D492" s="149">
        <v>2695515</v>
      </c>
      <c r="E492" s="151" t="s">
        <v>1185</v>
      </c>
      <c r="F492" s="152" t="s">
        <v>1309</v>
      </c>
      <c r="G492" s="179">
        <f>VLOOKUP(H492,'шаблон ОКЕИ'!$A$1:$B$81,2,0)</f>
        <v>796</v>
      </c>
      <c r="H492" s="152" t="s">
        <v>52</v>
      </c>
      <c r="I492" s="158">
        <v>150</v>
      </c>
      <c r="J492" s="179">
        <v>92435000000</v>
      </c>
      <c r="K492" s="179" t="s">
        <v>476</v>
      </c>
      <c r="L492" s="51">
        <v>157.464</v>
      </c>
      <c r="M492" s="51" t="s">
        <v>1344</v>
      </c>
      <c r="N492" s="179" t="s">
        <v>1026</v>
      </c>
      <c r="O492" s="179" t="s">
        <v>311</v>
      </c>
      <c r="P492" s="179" t="s">
        <v>279</v>
      </c>
    </row>
    <row r="493" spans="1:16" s="45" customFormat="1" ht="45" outlineLevel="1">
      <c r="A493" s="180"/>
      <c r="B493" s="185">
        <v>479</v>
      </c>
      <c r="C493" s="149" t="s">
        <v>76</v>
      </c>
      <c r="D493" s="149">
        <v>2944207</v>
      </c>
      <c r="E493" s="154" t="s">
        <v>1186</v>
      </c>
      <c r="F493" s="149" t="s">
        <v>1324</v>
      </c>
      <c r="G493" s="179">
        <f>VLOOKUP(H493,'шаблон ОКЕИ'!$A$1:$B$81,2,0)</f>
        <v>796</v>
      </c>
      <c r="H493" s="157" t="s">
        <v>52</v>
      </c>
      <c r="I493" s="158">
        <v>15</v>
      </c>
      <c r="J493" s="179">
        <v>92435000000</v>
      </c>
      <c r="K493" s="179" t="s">
        <v>476</v>
      </c>
      <c r="L493" s="51">
        <v>198.941</v>
      </c>
      <c r="M493" s="51" t="s">
        <v>1344</v>
      </c>
      <c r="N493" s="179" t="s">
        <v>1026</v>
      </c>
      <c r="O493" s="179" t="s">
        <v>311</v>
      </c>
      <c r="P493" s="179" t="s">
        <v>279</v>
      </c>
    </row>
    <row r="494" spans="1:16" s="45" customFormat="1" ht="45" outlineLevel="1">
      <c r="A494" s="180"/>
      <c r="B494" s="185">
        <v>480</v>
      </c>
      <c r="C494" s="149" t="s">
        <v>76</v>
      </c>
      <c r="D494" s="149">
        <v>2522000</v>
      </c>
      <c r="E494" s="161" t="s">
        <v>1187</v>
      </c>
      <c r="F494" s="152" t="s">
        <v>1325</v>
      </c>
      <c r="G494" s="179">
        <f>VLOOKUP(H494,'шаблон ОКЕИ'!$A$1:$B$81,2,0)</f>
        <v>796</v>
      </c>
      <c r="H494" s="152" t="s">
        <v>52</v>
      </c>
      <c r="I494" s="153">
        <v>20000</v>
      </c>
      <c r="J494" s="179">
        <v>92435000000</v>
      </c>
      <c r="K494" s="179" t="s">
        <v>476</v>
      </c>
      <c r="L494" s="51">
        <v>19.8</v>
      </c>
      <c r="M494" s="51" t="s">
        <v>1344</v>
      </c>
      <c r="N494" s="179" t="s">
        <v>1026</v>
      </c>
      <c r="O494" s="179" t="s">
        <v>311</v>
      </c>
      <c r="P494" s="179" t="s">
        <v>279</v>
      </c>
    </row>
    <row r="495" spans="1:16" s="45" customFormat="1" ht="45" outlineLevel="1">
      <c r="A495" s="180"/>
      <c r="B495" s="185">
        <v>481</v>
      </c>
      <c r="C495" s="149" t="s">
        <v>1291</v>
      </c>
      <c r="D495" s="149">
        <v>2695220</v>
      </c>
      <c r="E495" s="154" t="s">
        <v>1188</v>
      </c>
      <c r="F495" s="155" t="s">
        <v>1326</v>
      </c>
      <c r="G495" s="179">
        <f>VLOOKUP(H495,'шаблон ОКЕИ'!$A$1:$B$81,2,0)</f>
        <v>113</v>
      </c>
      <c r="H495" s="156" t="s">
        <v>119</v>
      </c>
      <c r="I495" s="153">
        <v>80</v>
      </c>
      <c r="J495" s="179">
        <v>92435000000</v>
      </c>
      <c r="K495" s="179" t="s">
        <v>476</v>
      </c>
      <c r="L495" s="51">
        <v>192.98400000000001</v>
      </c>
      <c r="M495" s="51" t="s">
        <v>1344</v>
      </c>
      <c r="N495" s="179" t="s">
        <v>1026</v>
      </c>
      <c r="O495" s="179" t="s">
        <v>311</v>
      </c>
      <c r="P495" s="179" t="s">
        <v>279</v>
      </c>
    </row>
    <row r="496" spans="1:16" s="45" customFormat="1" ht="45" outlineLevel="1">
      <c r="A496" s="180"/>
      <c r="B496" s="185">
        <v>482</v>
      </c>
      <c r="C496" s="149" t="s">
        <v>1292</v>
      </c>
      <c r="D496" s="149">
        <v>2422190</v>
      </c>
      <c r="E496" s="151" t="s">
        <v>1189</v>
      </c>
      <c r="F496" s="152" t="s">
        <v>1327</v>
      </c>
      <c r="G496" s="179">
        <f>VLOOKUP(H496,'шаблон ОКЕИ'!$A$1:$B$81,2,0)</f>
        <v>168</v>
      </c>
      <c r="H496" s="152" t="s">
        <v>78</v>
      </c>
      <c r="I496" s="153">
        <v>5.0000000000000001E-3</v>
      </c>
      <c r="J496" s="179">
        <v>92435000000</v>
      </c>
      <c r="K496" s="179" t="s">
        <v>476</v>
      </c>
      <c r="L496" s="162">
        <v>1.9000000000000001E-4</v>
      </c>
      <c r="M496" s="51" t="s">
        <v>1344</v>
      </c>
      <c r="N496" s="179" t="s">
        <v>1026</v>
      </c>
      <c r="O496" s="179" t="s">
        <v>311</v>
      </c>
      <c r="P496" s="179" t="s">
        <v>279</v>
      </c>
    </row>
    <row r="497" spans="1:16" s="45" customFormat="1" ht="45" outlineLevel="1">
      <c r="A497" s="180"/>
      <c r="B497" s="185">
        <v>483</v>
      </c>
      <c r="C497" s="149" t="s">
        <v>76</v>
      </c>
      <c r="D497" s="149">
        <v>2714810</v>
      </c>
      <c r="E497" s="151" t="s">
        <v>1190</v>
      </c>
      <c r="F497" s="152" t="s">
        <v>1328</v>
      </c>
      <c r="G497" s="179">
        <f>VLOOKUP(H497,'шаблон ОКЕИ'!$A$1:$B$81,2,0)</f>
        <v>796</v>
      </c>
      <c r="H497" s="152" t="s">
        <v>52</v>
      </c>
      <c r="I497" s="158">
        <v>100</v>
      </c>
      <c r="J497" s="179">
        <v>92435000000</v>
      </c>
      <c r="K497" s="179" t="s">
        <v>476</v>
      </c>
      <c r="L497" s="51">
        <v>1.0820000000000001</v>
      </c>
      <c r="M497" s="51" t="s">
        <v>1344</v>
      </c>
      <c r="N497" s="179" t="s">
        <v>1026</v>
      </c>
      <c r="O497" s="179" t="s">
        <v>311</v>
      </c>
      <c r="P497" s="179" t="s">
        <v>279</v>
      </c>
    </row>
    <row r="498" spans="1:16" s="45" customFormat="1" ht="45" outlineLevel="1">
      <c r="A498" s="180"/>
      <c r="B498" s="185">
        <v>484</v>
      </c>
      <c r="C498" s="149" t="s">
        <v>1289</v>
      </c>
      <c r="D498" s="149">
        <v>4540148</v>
      </c>
      <c r="E498" s="151" t="s">
        <v>1191</v>
      </c>
      <c r="F498" s="149" t="s">
        <v>1308</v>
      </c>
      <c r="G498" s="179">
        <f>VLOOKUP(H498,'шаблон ОКЕИ'!$A$1:$B$81,2,0)</f>
        <v>55</v>
      </c>
      <c r="H498" s="159" t="s">
        <v>118</v>
      </c>
      <c r="I498" s="153">
        <v>800</v>
      </c>
      <c r="J498" s="179">
        <v>92435000000</v>
      </c>
      <c r="K498" s="179" t="s">
        <v>476</v>
      </c>
      <c r="L498" s="51">
        <v>1009.32</v>
      </c>
      <c r="M498" s="51" t="s">
        <v>1344</v>
      </c>
      <c r="N498" s="179" t="s">
        <v>1026</v>
      </c>
      <c r="O498" s="179" t="s">
        <v>311</v>
      </c>
      <c r="P498" s="179" t="s">
        <v>279</v>
      </c>
    </row>
    <row r="499" spans="1:16" s="45" customFormat="1" ht="45" outlineLevel="1">
      <c r="A499" s="180"/>
      <c r="B499" s="185">
        <v>485</v>
      </c>
      <c r="C499" s="149" t="s">
        <v>1289</v>
      </c>
      <c r="D499" s="149">
        <v>4540148</v>
      </c>
      <c r="E499" s="151" t="s">
        <v>1192</v>
      </c>
      <c r="F499" s="149" t="s">
        <v>1308</v>
      </c>
      <c r="G499" s="179">
        <f>VLOOKUP(H499,'шаблон ОКЕИ'!$A$1:$B$81,2,0)</f>
        <v>55</v>
      </c>
      <c r="H499" s="159" t="s">
        <v>118</v>
      </c>
      <c r="I499" s="153">
        <v>750</v>
      </c>
      <c r="J499" s="179">
        <v>92435000000</v>
      </c>
      <c r="K499" s="179" t="s">
        <v>476</v>
      </c>
      <c r="L499" s="51">
        <v>534.06799999999998</v>
      </c>
      <c r="M499" s="51" t="s">
        <v>1344</v>
      </c>
      <c r="N499" s="179" t="s">
        <v>1026</v>
      </c>
      <c r="O499" s="179" t="s">
        <v>311</v>
      </c>
      <c r="P499" s="179" t="s">
        <v>279</v>
      </c>
    </row>
    <row r="500" spans="1:16" s="45" customFormat="1" ht="45" outlineLevel="1">
      <c r="A500" s="180"/>
      <c r="B500" s="185">
        <v>486</v>
      </c>
      <c r="C500" s="149" t="s">
        <v>1295</v>
      </c>
      <c r="D500" s="149">
        <v>2712124</v>
      </c>
      <c r="E500" s="154" t="s">
        <v>1193</v>
      </c>
      <c r="F500" s="149" t="s">
        <v>1329</v>
      </c>
      <c r="G500" s="179">
        <f>VLOOKUP(H500,'шаблон ОКЕИ'!$A$1:$B$81,2,0)</f>
        <v>168</v>
      </c>
      <c r="H500" s="157" t="s">
        <v>78</v>
      </c>
      <c r="I500" s="153">
        <v>1</v>
      </c>
      <c r="J500" s="179">
        <v>92435000000</v>
      </c>
      <c r="K500" s="179" t="s">
        <v>476</v>
      </c>
      <c r="L500" s="51">
        <v>26.68</v>
      </c>
      <c r="M500" s="51" t="s">
        <v>1344</v>
      </c>
      <c r="N500" s="179" t="s">
        <v>1026</v>
      </c>
      <c r="O500" s="179" t="s">
        <v>311</v>
      </c>
      <c r="P500" s="179" t="s">
        <v>279</v>
      </c>
    </row>
    <row r="501" spans="1:16" s="45" customFormat="1" ht="45" outlineLevel="1">
      <c r="A501" s="180"/>
      <c r="B501" s="185">
        <v>487</v>
      </c>
      <c r="C501" s="149" t="s">
        <v>1295</v>
      </c>
      <c r="D501" s="149">
        <v>2712124</v>
      </c>
      <c r="E501" s="154" t="s">
        <v>1194</v>
      </c>
      <c r="F501" s="149" t="s">
        <v>1329</v>
      </c>
      <c r="G501" s="179">
        <f>VLOOKUP(H501,'шаблон ОКЕИ'!$A$1:$B$81,2,0)</f>
        <v>168</v>
      </c>
      <c r="H501" s="157" t="s">
        <v>78</v>
      </c>
      <c r="I501" s="153">
        <v>0.5</v>
      </c>
      <c r="J501" s="179">
        <v>92435000000</v>
      </c>
      <c r="K501" s="179" t="s">
        <v>476</v>
      </c>
      <c r="L501" s="51">
        <v>10.381</v>
      </c>
      <c r="M501" s="51" t="s">
        <v>1344</v>
      </c>
      <c r="N501" s="179" t="s">
        <v>1026</v>
      </c>
      <c r="O501" s="179" t="s">
        <v>311</v>
      </c>
      <c r="P501" s="179" t="s">
        <v>279</v>
      </c>
    </row>
    <row r="502" spans="1:16" s="45" customFormat="1" ht="45" outlineLevel="1">
      <c r="A502" s="180"/>
      <c r="B502" s="185">
        <v>488</v>
      </c>
      <c r="C502" s="149" t="s">
        <v>1295</v>
      </c>
      <c r="D502" s="149">
        <v>2712124</v>
      </c>
      <c r="E502" s="154" t="s">
        <v>1195</v>
      </c>
      <c r="F502" s="155" t="s">
        <v>1329</v>
      </c>
      <c r="G502" s="179">
        <f>VLOOKUP(H502,'шаблон ОКЕИ'!$A$1:$B$81,2,0)</f>
        <v>168</v>
      </c>
      <c r="H502" s="157" t="s">
        <v>78</v>
      </c>
      <c r="I502" s="153">
        <v>0.5</v>
      </c>
      <c r="J502" s="179">
        <v>92435000000</v>
      </c>
      <c r="K502" s="179" t="s">
        <v>476</v>
      </c>
      <c r="L502" s="51">
        <v>10.381</v>
      </c>
      <c r="M502" s="51" t="s">
        <v>1344</v>
      </c>
      <c r="N502" s="179" t="s">
        <v>1026</v>
      </c>
      <c r="O502" s="179" t="s">
        <v>311</v>
      </c>
      <c r="P502" s="179" t="s">
        <v>279</v>
      </c>
    </row>
    <row r="503" spans="1:16" s="45" customFormat="1" ht="45" outlineLevel="1">
      <c r="A503" s="180"/>
      <c r="B503" s="185">
        <v>489</v>
      </c>
      <c r="C503" s="149" t="s">
        <v>1289</v>
      </c>
      <c r="D503" s="149">
        <v>2523124</v>
      </c>
      <c r="E503" s="151" t="s">
        <v>1196</v>
      </c>
      <c r="F503" s="149" t="s">
        <v>1325</v>
      </c>
      <c r="G503" s="179">
        <f>VLOOKUP(H503,'шаблон ОКЕИ'!$A$1:$B$81,2,0)</f>
        <v>55</v>
      </c>
      <c r="H503" s="159" t="s">
        <v>118</v>
      </c>
      <c r="I503" s="153">
        <v>5000</v>
      </c>
      <c r="J503" s="179">
        <v>92435000000</v>
      </c>
      <c r="K503" s="179" t="s">
        <v>476</v>
      </c>
      <c r="L503" s="51">
        <v>203.2</v>
      </c>
      <c r="M503" s="51" t="s">
        <v>1344</v>
      </c>
      <c r="N503" s="179" t="s">
        <v>1026</v>
      </c>
      <c r="O503" s="179" t="s">
        <v>311</v>
      </c>
      <c r="P503" s="179" t="s">
        <v>279</v>
      </c>
    </row>
    <row r="504" spans="1:16" s="45" customFormat="1" ht="45" outlineLevel="1">
      <c r="A504" s="180"/>
      <c r="B504" s="185">
        <v>490</v>
      </c>
      <c r="C504" s="149" t="s">
        <v>76</v>
      </c>
      <c r="D504" s="149">
        <v>2521372</v>
      </c>
      <c r="E504" s="151" t="s">
        <v>1197</v>
      </c>
      <c r="F504" s="149" t="s">
        <v>1301</v>
      </c>
      <c r="G504" s="179">
        <f>VLOOKUP(H504,'шаблон ОКЕИ'!$A$1:$B$81,2,0)</f>
        <v>796</v>
      </c>
      <c r="H504" s="152" t="s">
        <v>52</v>
      </c>
      <c r="I504" s="153">
        <v>40</v>
      </c>
      <c r="J504" s="179">
        <v>92435000000</v>
      </c>
      <c r="K504" s="179" t="s">
        <v>476</v>
      </c>
      <c r="L504" s="51">
        <v>19.535</v>
      </c>
      <c r="M504" s="51" t="s">
        <v>1344</v>
      </c>
      <c r="N504" s="179" t="s">
        <v>1026</v>
      </c>
      <c r="O504" s="179" t="s">
        <v>311</v>
      </c>
      <c r="P504" s="179" t="s">
        <v>279</v>
      </c>
    </row>
    <row r="505" spans="1:16" s="45" customFormat="1" ht="45" outlineLevel="1">
      <c r="A505" s="180"/>
      <c r="B505" s="185">
        <v>491</v>
      </c>
      <c r="C505" s="149" t="s">
        <v>76</v>
      </c>
      <c r="D505" s="149">
        <v>2521372</v>
      </c>
      <c r="E505" s="151" t="s">
        <v>1198</v>
      </c>
      <c r="F505" s="149" t="s">
        <v>1301</v>
      </c>
      <c r="G505" s="179">
        <f>VLOOKUP(H505,'шаблон ОКЕИ'!$A$1:$B$81,2,0)</f>
        <v>796</v>
      </c>
      <c r="H505" s="152" t="s">
        <v>52</v>
      </c>
      <c r="I505" s="153">
        <v>25</v>
      </c>
      <c r="J505" s="179">
        <v>92435000000</v>
      </c>
      <c r="K505" s="179" t="s">
        <v>476</v>
      </c>
      <c r="L505" s="51">
        <v>10.339</v>
      </c>
      <c r="M505" s="51" t="s">
        <v>1344</v>
      </c>
      <c r="N505" s="179" t="s">
        <v>1026</v>
      </c>
      <c r="O505" s="179" t="s">
        <v>311</v>
      </c>
      <c r="P505" s="179" t="s">
        <v>279</v>
      </c>
    </row>
    <row r="506" spans="1:16" s="45" customFormat="1" ht="45" outlineLevel="1">
      <c r="A506" s="180"/>
      <c r="B506" s="185">
        <v>492</v>
      </c>
      <c r="C506" s="149" t="s">
        <v>76</v>
      </c>
      <c r="D506" s="149">
        <v>2521372</v>
      </c>
      <c r="E506" s="151" t="s">
        <v>1199</v>
      </c>
      <c r="F506" s="149" t="s">
        <v>1301</v>
      </c>
      <c r="G506" s="179">
        <f>VLOOKUP(H506,'шаблон ОКЕИ'!$A$1:$B$81,2,0)</f>
        <v>796</v>
      </c>
      <c r="H506" s="152" t="s">
        <v>52</v>
      </c>
      <c r="I506" s="153">
        <v>30</v>
      </c>
      <c r="J506" s="179">
        <v>92435000000</v>
      </c>
      <c r="K506" s="179" t="s">
        <v>476</v>
      </c>
      <c r="L506" s="51">
        <v>11.106</v>
      </c>
      <c r="M506" s="51" t="s">
        <v>1344</v>
      </c>
      <c r="N506" s="179" t="s">
        <v>1026</v>
      </c>
      <c r="O506" s="179" t="s">
        <v>311</v>
      </c>
      <c r="P506" s="179" t="s">
        <v>279</v>
      </c>
    </row>
    <row r="507" spans="1:16" s="45" customFormat="1" ht="45" outlineLevel="1">
      <c r="A507" s="180"/>
      <c r="B507" s="185">
        <v>493</v>
      </c>
      <c r="C507" s="149" t="s">
        <v>76</v>
      </c>
      <c r="D507" s="149">
        <v>2521372</v>
      </c>
      <c r="E507" s="151" t="s">
        <v>1200</v>
      </c>
      <c r="F507" s="149" t="s">
        <v>1301</v>
      </c>
      <c r="G507" s="179">
        <f>VLOOKUP(H507,'шаблон ОКЕИ'!$A$1:$B$81,2,0)</f>
        <v>796</v>
      </c>
      <c r="H507" s="152" t="s">
        <v>52</v>
      </c>
      <c r="I507" s="153">
        <v>30</v>
      </c>
      <c r="J507" s="179">
        <v>92435000000</v>
      </c>
      <c r="K507" s="179" t="s">
        <v>476</v>
      </c>
      <c r="L507" s="51">
        <v>1.8560000000000001</v>
      </c>
      <c r="M507" s="51" t="s">
        <v>1344</v>
      </c>
      <c r="N507" s="179" t="s">
        <v>1026</v>
      </c>
      <c r="O507" s="179" t="s">
        <v>311</v>
      </c>
      <c r="P507" s="179" t="s">
        <v>279</v>
      </c>
    </row>
    <row r="508" spans="1:16" s="45" customFormat="1" ht="45" outlineLevel="1">
      <c r="A508" s="180"/>
      <c r="B508" s="185">
        <v>494</v>
      </c>
      <c r="C508" s="149" t="s">
        <v>76</v>
      </c>
      <c r="D508" s="149">
        <v>2521372</v>
      </c>
      <c r="E508" s="151" t="s">
        <v>1201</v>
      </c>
      <c r="F508" s="149" t="s">
        <v>1301</v>
      </c>
      <c r="G508" s="179">
        <f>VLOOKUP(H508,'шаблон ОКЕИ'!$A$1:$B$81,2,0)</f>
        <v>796</v>
      </c>
      <c r="H508" s="152" t="s">
        <v>52</v>
      </c>
      <c r="I508" s="153">
        <v>30</v>
      </c>
      <c r="J508" s="179">
        <v>92435000000</v>
      </c>
      <c r="K508" s="179" t="s">
        <v>476</v>
      </c>
      <c r="L508" s="51">
        <v>2.3740000000000001</v>
      </c>
      <c r="M508" s="51" t="s">
        <v>1344</v>
      </c>
      <c r="N508" s="179" t="s">
        <v>1026</v>
      </c>
      <c r="O508" s="179" t="s">
        <v>311</v>
      </c>
      <c r="P508" s="179" t="s">
        <v>279</v>
      </c>
    </row>
    <row r="509" spans="1:16" s="45" customFormat="1" ht="45" outlineLevel="1">
      <c r="A509" s="180"/>
      <c r="B509" s="185">
        <v>495</v>
      </c>
      <c r="C509" s="149" t="s">
        <v>76</v>
      </c>
      <c r="D509" s="149">
        <v>2521372</v>
      </c>
      <c r="E509" s="151" t="s">
        <v>1202</v>
      </c>
      <c r="F509" s="149" t="s">
        <v>1301</v>
      </c>
      <c r="G509" s="179">
        <f>VLOOKUP(H509,'шаблон ОКЕИ'!$A$1:$B$81,2,0)</f>
        <v>796</v>
      </c>
      <c r="H509" s="152" t="s">
        <v>52</v>
      </c>
      <c r="I509" s="153">
        <v>30</v>
      </c>
      <c r="J509" s="179">
        <v>92435000000</v>
      </c>
      <c r="K509" s="179" t="s">
        <v>476</v>
      </c>
      <c r="L509" s="51">
        <v>6.0350000000000001</v>
      </c>
      <c r="M509" s="51" t="s">
        <v>1344</v>
      </c>
      <c r="N509" s="179" t="s">
        <v>1026</v>
      </c>
      <c r="O509" s="179" t="s">
        <v>311</v>
      </c>
      <c r="P509" s="179" t="s">
        <v>279</v>
      </c>
    </row>
    <row r="510" spans="1:16" s="45" customFormat="1" ht="45" outlineLevel="1">
      <c r="A510" s="180"/>
      <c r="B510" s="185">
        <v>496</v>
      </c>
      <c r="C510" s="149" t="s">
        <v>76</v>
      </c>
      <c r="D510" s="149">
        <v>2521372</v>
      </c>
      <c r="E510" s="151" t="s">
        <v>1203</v>
      </c>
      <c r="F510" s="149" t="s">
        <v>1301</v>
      </c>
      <c r="G510" s="179">
        <f>VLOOKUP(H510,'шаблон ОКЕИ'!$A$1:$B$81,2,0)</f>
        <v>796</v>
      </c>
      <c r="H510" s="152" t="s">
        <v>52</v>
      </c>
      <c r="I510" s="153">
        <v>30</v>
      </c>
      <c r="J510" s="179">
        <v>92435000000</v>
      </c>
      <c r="K510" s="179" t="s">
        <v>476</v>
      </c>
      <c r="L510" s="51">
        <v>8.5250000000000004</v>
      </c>
      <c r="M510" s="51" t="s">
        <v>1344</v>
      </c>
      <c r="N510" s="179" t="s">
        <v>1026</v>
      </c>
      <c r="O510" s="179" t="s">
        <v>311</v>
      </c>
      <c r="P510" s="179" t="s">
        <v>279</v>
      </c>
    </row>
    <row r="511" spans="1:16" s="45" customFormat="1" ht="45" outlineLevel="1">
      <c r="A511" s="180"/>
      <c r="B511" s="185">
        <v>497</v>
      </c>
      <c r="C511" s="149" t="s">
        <v>76</v>
      </c>
      <c r="D511" s="149">
        <v>2521372</v>
      </c>
      <c r="E511" s="151" t="s">
        <v>1204</v>
      </c>
      <c r="F511" s="149" t="s">
        <v>1301</v>
      </c>
      <c r="G511" s="179">
        <f>VLOOKUP(H511,'шаблон ОКЕИ'!$A$1:$B$81,2,0)</f>
        <v>796</v>
      </c>
      <c r="H511" s="152" t="s">
        <v>52</v>
      </c>
      <c r="I511" s="153">
        <v>30</v>
      </c>
      <c r="J511" s="179">
        <v>92435000000</v>
      </c>
      <c r="K511" s="179" t="s">
        <v>476</v>
      </c>
      <c r="L511" s="51">
        <v>11.819000000000001</v>
      </c>
      <c r="M511" s="51" t="s">
        <v>1344</v>
      </c>
      <c r="N511" s="179" t="s">
        <v>1026</v>
      </c>
      <c r="O511" s="179" t="s">
        <v>311</v>
      </c>
      <c r="P511" s="179" t="s">
        <v>279</v>
      </c>
    </row>
    <row r="512" spans="1:16" s="45" customFormat="1" ht="45" outlineLevel="1">
      <c r="A512" s="180"/>
      <c r="B512" s="185">
        <v>498</v>
      </c>
      <c r="C512" s="149" t="s">
        <v>76</v>
      </c>
      <c r="D512" s="149">
        <v>2521372</v>
      </c>
      <c r="E512" s="151" t="s">
        <v>1205</v>
      </c>
      <c r="F512" s="149" t="s">
        <v>1301</v>
      </c>
      <c r="G512" s="179">
        <f>VLOOKUP(H512,'шаблон ОКЕИ'!$A$1:$B$81,2,0)</f>
        <v>796</v>
      </c>
      <c r="H512" s="152" t="s">
        <v>52</v>
      </c>
      <c r="I512" s="153">
        <v>20</v>
      </c>
      <c r="J512" s="179">
        <v>92435000000</v>
      </c>
      <c r="K512" s="179" t="s">
        <v>476</v>
      </c>
      <c r="L512" s="51">
        <v>17.648</v>
      </c>
      <c r="M512" s="51" t="s">
        <v>1344</v>
      </c>
      <c r="N512" s="179" t="s">
        <v>1026</v>
      </c>
      <c r="O512" s="179" t="s">
        <v>311</v>
      </c>
      <c r="P512" s="179" t="s">
        <v>279</v>
      </c>
    </row>
    <row r="513" spans="1:16" s="45" customFormat="1" ht="45" outlineLevel="1">
      <c r="A513" s="180"/>
      <c r="B513" s="185">
        <v>499</v>
      </c>
      <c r="C513" s="149" t="s">
        <v>76</v>
      </c>
      <c r="D513" s="149">
        <v>2521371</v>
      </c>
      <c r="E513" s="154" t="s">
        <v>1206</v>
      </c>
      <c r="F513" s="149" t="s">
        <v>1330</v>
      </c>
      <c r="G513" s="179" t="str">
        <f>VLOOKUP(H513,'шаблон ОКЕИ'!$A$1:$B$81,2,0)</f>
        <v>006</v>
      </c>
      <c r="H513" s="156" t="s">
        <v>479</v>
      </c>
      <c r="I513" s="158">
        <v>200</v>
      </c>
      <c r="J513" s="179">
        <v>92435000000</v>
      </c>
      <c r="K513" s="179" t="s">
        <v>476</v>
      </c>
      <c r="L513" s="51">
        <v>83.823999999999998</v>
      </c>
      <c r="M513" s="51" t="s">
        <v>1344</v>
      </c>
      <c r="N513" s="179" t="s">
        <v>1026</v>
      </c>
      <c r="O513" s="179" t="s">
        <v>311</v>
      </c>
      <c r="P513" s="179" t="s">
        <v>279</v>
      </c>
    </row>
    <row r="514" spans="1:16" s="45" customFormat="1" ht="45" outlineLevel="1">
      <c r="A514" s="180"/>
      <c r="B514" s="185">
        <v>500</v>
      </c>
      <c r="C514" s="149" t="s">
        <v>76</v>
      </c>
      <c r="D514" s="149">
        <v>2521371</v>
      </c>
      <c r="E514" s="154" t="s">
        <v>1207</v>
      </c>
      <c r="F514" s="149" t="s">
        <v>1330</v>
      </c>
      <c r="G514" s="179" t="str">
        <f>VLOOKUP(H514,'шаблон ОКЕИ'!$A$1:$B$81,2,0)</f>
        <v>006</v>
      </c>
      <c r="H514" s="156" t="s">
        <v>479</v>
      </c>
      <c r="I514" s="158">
        <v>1200</v>
      </c>
      <c r="J514" s="179">
        <v>92435000000</v>
      </c>
      <c r="K514" s="179" t="s">
        <v>476</v>
      </c>
      <c r="L514" s="51">
        <v>558.44399999999996</v>
      </c>
      <c r="M514" s="51" t="s">
        <v>1344</v>
      </c>
      <c r="N514" s="179" t="s">
        <v>1026</v>
      </c>
      <c r="O514" s="179" t="s">
        <v>311</v>
      </c>
      <c r="P514" s="179" t="s">
        <v>279</v>
      </c>
    </row>
    <row r="515" spans="1:16" s="45" customFormat="1" ht="45" outlineLevel="1">
      <c r="A515" s="180"/>
      <c r="B515" s="185">
        <v>501</v>
      </c>
      <c r="C515" s="149" t="s">
        <v>76</v>
      </c>
      <c r="D515" s="149">
        <v>2521371</v>
      </c>
      <c r="E515" s="154" t="s">
        <v>1208</v>
      </c>
      <c r="F515" s="149" t="s">
        <v>1330</v>
      </c>
      <c r="G515" s="179" t="str">
        <f>VLOOKUP(H515,'шаблон ОКЕИ'!$A$1:$B$81,2,0)</f>
        <v>006</v>
      </c>
      <c r="H515" s="156" t="s">
        <v>479</v>
      </c>
      <c r="I515" s="153">
        <v>1800</v>
      </c>
      <c r="J515" s="179">
        <v>92435000000</v>
      </c>
      <c r="K515" s="179" t="s">
        <v>476</v>
      </c>
      <c r="L515" s="51">
        <v>1657.278</v>
      </c>
      <c r="M515" s="51" t="s">
        <v>1344</v>
      </c>
      <c r="N515" s="179" t="s">
        <v>1026</v>
      </c>
      <c r="O515" s="179" t="s">
        <v>311</v>
      </c>
      <c r="P515" s="179" t="s">
        <v>279</v>
      </c>
    </row>
    <row r="516" spans="1:16" s="45" customFormat="1" ht="45" outlineLevel="1">
      <c r="A516" s="180"/>
      <c r="B516" s="185">
        <v>502</v>
      </c>
      <c r="C516" s="149" t="s">
        <v>76</v>
      </c>
      <c r="D516" s="149">
        <v>2521371</v>
      </c>
      <c r="E516" s="154" t="s">
        <v>1209</v>
      </c>
      <c r="F516" s="149" t="s">
        <v>1330</v>
      </c>
      <c r="G516" s="179" t="str">
        <f>VLOOKUP(H516,'шаблон ОКЕИ'!$A$1:$B$81,2,0)</f>
        <v>006</v>
      </c>
      <c r="H516" s="156" t="s">
        <v>479</v>
      </c>
      <c r="I516" s="158">
        <v>60</v>
      </c>
      <c r="J516" s="179">
        <v>92435000000</v>
      </c>
      <c r="K516" s="179" t="s">
        <v>476</v>
      </c>
      <c r="L516" s="51">
        <v>109.148</v>
      </c>
      <c r="M516" s="51" t="s">
        <v>1344</v>
      </c>
      <c r="N516" s="179" t="s">
        <v>1026</v>
      </c>
      <c r="O516" s="179" t="s">
        <v>311</v>
      </c>
      <c r="P516" s="179" t="s">
        <v>279</v>
      </c>
    </row>
    <row r="517" spans="1:16" s="45" customFormat="1" ht="45" outlineLevel="1">
      <c r="A517" s="180"/>
      <c r="B517" s="185">
        <v>503</v>
      </c>
      <c r="C517" s="149" t="s">
        <v>76</v>
      </c>
      <c r="D517" s="149">
        <v>2715000</v>
      </c>
      <c r="E517" s="154" t="s">
        <v>1210</v>
      </c>
      <c r="F517" s="155" t="s">
        <v>1331</v>
      </c>
      <c r="G517" s="179">
        <f>VLOOKUP(H517,'шаблон ОКЕИ'!$A$1:$B$81,2,0)</f>
        <v>168</v>
      </c>
      <c r="H517" s="157" t="s">
        <v>78</v>
      </c>
      <c r="I517" s="153">
        <v>50</v>
      </c>
      <c r="J517" s="179">
        <v>92435000000</v>
      </c>
      <c r="K517" s="179" t="s">
        <v>476</v>
      </c>
      <c r="L517" s="51">
        <v>2317.1979999999999</v>
      </c>
      <c r="M517" s="51" t="s">
        <v>1344</v>
      </c>
      <c r="N517" s="179" t="s">
        <v>1026</v>
      </c>
      <c r="O517" s="179" t="s">
        <v>311</v>
      </c>
      <c r="P517" s="179" t="s">
        <v>279</v>
      </c>
    </row>
    <row r="518" spans="1:16" s="45" customFormat="1" ht="45" outlineLevel="1">
      <c r="A518" s="180"/>
      <c r="B518" s="185">
        <v>504</v>
      </c>
      <c r="C518" s="149" t="s">
        <v>76</v>
      </c>
      <c r="D518" s="149">
        <v>2715000</v>
      </c>
      <c r="E518" s="154" t="s">
        <v>1211</v>
      </c>
      <c r="F518" s="155" t="s">
        <v>1331</v>
      </c>
      <c r="G518" s="179">
        <f>VLOOKUP(H518,'шаблон ОКЕИ'!$A$1:$B$81,2,0)</f>
        <v>168</v>
      </c>
      <c r="H518" s="157" t="s">
        <v>78</v>
      </c>
      <c r="I518" s="153">
        <v>20</v>
      </c>
      <c r="J518" s="179">
        <v>92435000000</v>
      </c>
      <c r="K518" s="179" t="s">
        <v>476</v>
      </c>
      <c r="L518" s="51">
        <v>830.50800000000004</v>
      </c>
      <c r="M518" s="51" t="s">
        <v>1344</v>
      </c>
      <c r="N518" s="179" t="s">
        <v>1026</v>
      </c>
      <c r="O518" s="179" t="s">
        <v>311</v>
      </c>
      <c r="P518" s="179" t="s">
        <v>279</v>
      </c>
    </row>
    <row r="519" spans="1:16" s="45" customFormat="1" ht="45" outlineLevel="1">
      <c r="A519" s="180"/>
      <c r="B519" s="185">
        <v>505</v>
      </c>
      <c r="C519" s="149" t="s">
        <v>76</v>
      </c>
      <c r="D519" s="149">
        <v>2715000</v>
      </c>
      <c r="E519" s="154" t="s">
        <v>1212</v>
      </c>
      <c r="F519" s="155" t="s">
        <v>1332</v>
      </c>
      <c r="G519" s="179">
        <f>VLOOKUP(H519,'шаблон ОКЕИ'!$A$1:$B$81,2,0)</f>
        <v>168</v>
      </c>
      <c r="H519" s="157" t="s">
        <v>78</v>
      </c>
      <c r="I519" s="153">
        <v>0.52</v>
      </c>
      <c r="J519" s="179">
        <v>92435000000</v>
      </c>
      <c r="K519" s="179" t="s">
        <v>476</v>
      </c>
      <c r="L519" s="51">
        <v>23.617999999999999</v>
      </c>
      <c r="M519" s="51" t="s">
        <v>1344</v>
      </c>
      <c r="N519" s="179" t="s">
        <v>1026</v>
      </c>
      <c r="O519" s="179" t="s">
        <v>311</v>
      </c>
      <c r="P519" s="179" t="s">
        <v>279</v>
      </c>
    </row>
    <row r="520" spans="1:16" s="45" customFormat="1" ht="45" outlineLevel="1">
      <c r="A520" s="180"/>
      <c r="B520" s="185">
        <v>506</v>
      </c>
      <c r="C520" s="149" t="s">
        <v>76</v>
      </c>
      <c r="D520" s="149">
        <v>2715000</v>
      </c>
      <c r="E520" s="154" t="s">
        <v>1213</v>
      </c>
      <c r="F520" s="155" t="s">
        <v>1331</v>
      </c>
      <c r="G520" s="179">
        <f>VLOOKUP(H520,'шаблон ОКЕИ'!$A$1:$B$81,2,0)</f>
        <v>168</v>
      </c>
      <c r="H520" s="157" t="s">
        <v>78</v>
      </c>
      <c r="I520" s="153">
        <v>30</v>
      </c>
      <c r="J520" s="179">
        <v>92435000000</v>
      </c>
      <c r="K520" s="179" t="s">
        <v>476</v>
      </c>
      <c r="L520" s="51">
        <v>1417.018</v>
      </c>
      <c r="M520" s="51" t="s">
        <v>1344</v>
      </c>
      <c r="N520" s="179" t="s">
        <v>1026</v>
      </c>
      <c r="O520" s="179" t="s">
        <v>311</v>
      </c>
      <c r="P520" s="179" t="s">
        <v>279</v>
      </c>
    </row>
    <row r="521" spans="1:16" s="45" customFormat="1" ht="45" outlineLevel="1">
      <c r="A521" s="180"/>
      <c r="B521" s="185">
        <v>507</v>
      </c>
      <c r="C521" s="149" t="s">
        <v>76</v>
      </c>
      <c r="D521" s="149">
        <v>2521372</v>
      </c>
      <c r="E521" s="154" t="s">
        <v>1214</v>
      </c>
      <c r="F521" s="149" t="s">
        <v>1301</v>
      </c>
      <c r="G521" s="179" t="str">
        <f>VLOOKUP(H521,'шаблон ОКЕИ'!$A$1:$B$81,2,0)</f>
        <v>006</v>
      </c>
      <c r="H521" s="156" t="s">
        <v>479</v>
      </c>
      <c r="I521" s="153">
        <v>100</v>
      </c>
      <c r="J521" s="179">
        <v>92435000000</v>
      </c>
      <c r="K521" s="179" t="s">
        <v>476</v>
      </c>
      <c r="L521" s="51">
        <v>7.1609999999999996</v>
      </c>
      <c r="M521" s="51" t="s">
        <v>1344</v>
      </c>
      <c r="N521" s="179" t="s">
        <v>1026</v>
      </c>
      <c r="O521" s="179" t="s">
        <v>311</v>
      </c>
      <c r="P521" s="179" t="s">
        <v>279</v>
      </c>
    </row>
    <row r="522" spans="1:16" s="45" customFormat="1" ht="45" outlineLevel="1">
      <c r="A522" s="180"/>
      <c r="B522" s="185">
        <v>508</v>
      </c>
      <c r="C522" s="149" t="s">
        <v>76</v>
      </c>
      <c r="D522" s="149">
        <v>2521372</v>
      </c>
      <c r="E522" s="151" t="s">
        <v>1215</v>
      </c>
      <c r="F522" s="149" t="s">
        <v>1301</v>
      </c>
      <c r="G522" s="179" t="str">
        <f>VLOOKUP(H522,'шаблон ОКЕИ'!$A$1:$B$81,2,0)</f>
        <v>006</v>
      </c>
      <c r="H522" s="156" t="s">
        <v>479</v>
      </c>
      <c r="I522" s="153">
        <v>1800</v>
      </c>
      <c r="J522" s="179">
        <v>92435000000</v>
      </c>
      <c r="K522" s="179" t="s">
        <v>476</v>
      </c>
      <c r="L522" s="51">
        <v>1039.1220000000001</v>
      </c>
      <c r="M522" s="51" t="s">
        <v>1344</v>
      </c>
      <c r="N522" s="179" t="s">
        <v>1026</v>
      </c>
      <c r="O522" s="179" t="s">
        <v>311</v>
      </c>
      <c r="P522" s="179" t="s">
        <v>279</v>
      </c>
    </row>
    <row r="523" spans="1:16" s="45" customFormat="1" ht="45" outlineLevel="1">
      <c r="A523" s="180"/>
      <c r="B523" s="185">
        <v>509</v>
      </c>
      <c r="C523" s="149" t="s">
        <v>76</v>
      </c>
      <c r="D523" s="149">
        <v>2521372</v>
      </c>
      <c r="E523" s="151" t="s">
        <v>1216</v>
      </c>
      <c r="F523" s="149" t="s">
        <v>1301</v>
      </c>
      <c r="G523" s="179" t="str">
        <f>VLOOKUP(H523,'шаблон ОКЕИ'!$A$1:$B$81,2,0)</f>
        <v>006</v>
      </c>
      <c r="H523" s="156" t="s">
        <v>479</v>
      </c>
      <c r="I523" s="153">
        <v>800</v>
      </c>
      <c r="J523" s="179">
        <v>92435000000</v>
      </c>
      <c r="K523" s="179" t="s">
        <v>476</v>
      </c>
      <c r="L523" s="51">
        <v>150.93600000000001</v>
      </c>
      <c r="M523" s="51" t="s">
        <v>1344</v>
      </c>
      <c r="N523" s="179" t="s">
        <v>1026</v>
      </c>
      <c r="O523" s="179" t="s">
        <v>311</v>
      </c>
      <c r="P523" s="179" t="s">
        <v>279</v>
      </c>
    </row>
    <row r="524" spans="1:16" s="45" customFormat="1" ht="45" outlineLevel="1">
      <c r="A524" s="180"/>
      <c r="B524" s="185">
        <v>510</v>
      </c>
      <c r="C524" s="149" t="s">
        <v>76</v>
      </c>
      <c r="D524" s="149">
        <v>2521372</v>
      </c>
      <c r="E524" s="151" t="s">
        <v>1217</v>
      </c>
      <c r="F524" s="149" t="s">
        <v>1301</v>
      </c>
      <c r="G524" s="179" t="str">
        <f>VLOOKUP(H524,'шаблон ОКЕИ'!$A$1:$B$81,2,0)</f>
        <v>006</v>
      </c>
      <c r="H524" s="156" t="s">
        <v>479</v>
      </c>
      <c r="I524" s="153">
        <v>900</v>
      </c>
      <c r="J524" s="179">
        <v>92435000000</v>
      </c>
      <c r="K524" s="179" t="s">
        <v>476</v>
      </c>
      <c r="L524" s="51">
        <v>254.87100000000001</v>
      </c>
      <c r="M524" s="51" t="s">
        <v>1344</v>
      </c>
      <c r="N524" s="179" t="s">
        <v>1026</v>
      </c>
      <c r="O524" s="179" t="s">
        <v>311</v>
      </c>
      <c r="P524" s="179" t="s">
        <v>279</v>
      </c>
    </row>
    <row r="525" spans="1:16" s="45" customFormat="1" ht="45" outlineLevel="1">
      <c r="A525" s="180"/>
      <c r="B525" s="185">
        <v>511</v>
      </c>
      <c r="C525" s="149" t="s">
        <v>76</v>
      </c>
      <c r="D525" s="149">
        <v>2521372</v>
      </c>
      <c r="E525" s="151" t="s">
        <v>1218</v>
      </c>
      <c r="F525" s="149" t="s">
        <v>1301</v>
      </c>
      <c r="G525" s="179" t="str">
        <f>VLOOKUP(H525,'шаблон ОКЕИ'!$A$1:$B$81,2,0)</f>
        <v>006</v>
      </c>
      <c r="H525" s="156" t="s">
        <v>479</v>
      </c>
      <c r="I525" s="153">
        <v>1200</v>
      </c>
      <c r="J525" s="179">
        <v>92435000000</v>
      </c>
      <c r="K525" s="179" t="s">
        <v>476</v>
      </c>
      <c r="L525" s="51">
        <v>458.11200000000002</v>
      </c>
      <c r="M525" s="51" t="s">
        <v>1344</v>
      </c>
      <c r="N525" s="179" t="s">
        <v>1026</v>
      </c>
      <c r="O525" s="179" t="s">
        <v>311</v>
      </c>
      <c r="P525" s="179" t="s">
        <v>279</v>
      </c>
    </row>
    <row r="526" spans="1:16" s="45" customFormat="1" ht="45" outlineLevel="1">
      <c r="A526" s="180"/>
      <c r="B526" s="185">
        <v>512</v>
      </c>
      <c r="C526" s="149" t="s">
        <v>76</v>
      </c>
      <c r="D526" s="149">
        <v>2715000</v>
      </c>
      <c r="E526" s="151" t="s">
        <v>1219</v>
      </c>
      <c r="F526" s="149" t="s">
        <v>1331</v>
      </c>
      <c r="G526" s="179">
        <f>VLOOKUP(H526,'шаблон ОКЕИ'!$A$1:$B$81,2,0)</f>
        <v>168</v>
      </c>
      <c r="H526" s="152" t="s">
        <v>78</v>
      </c>
      <c r="I526" s="153">
        <v>45</v>
      </c>
      <c r="J526" s="179">
        <v>92435000000</v>
      </c>
      <c r="K526" s="179" t="s">
        <v>476</v>
      </c>
      <c r="L526" s="51">
        <v>2098.9369999999999</v>
      </c>
      <c r="M526" s="51" t="s">
        <v>1344</v>
      </c>
      <c r="N526" s="179" t="s">
        <v>1026</v>
      </c>
      <c r="O526" s="179" t="s">
        <v>311</v>
      </c>
      <c r="P526" s="179" t="s">
        <v>279</v>
      </c>
    </row>
    <row r="527" spans="1:16" s="45" customFormat="1" ht="45" outlineLevel="1">
      <c r="A527" s="180"/>
      <c r="B527" s="185">
        <v>513</v>
      </c>
      <c r="C527" s="149" t="s">
        <v>76</v>
      </c>
      <c r="D527" s="149">
        <v>2715000</v>
      </c>
      <c r="E527" s="151" t="s">
        <v>1220</v>
      </c>
      <c r="F527" s="152" t="s">
        <v>1331</v>
      </c>
      <c r="G527" s="179">
        <f>VLOOKUP(H527,'шаблон ОКЕИ'!$A$1:$B$81,2,0)</f>
        <v>168</v>
      </c>
      <c r="H527" s="152" t="s">
        <v>78</v>
      </c>
      <c r="I527" s="163">
        <v>0.2</v>
      </c>
      <c r="J527" s="179">
        <v>92435000000</v>
      </c>
      <c r="K527" s="179" t="s">
        <v>476</v>
      </c>
      <c r="L527" s="51">
        <v>7.7960000000000003</v>
      </c>
      <c r="M527" s="51" t="s">
        <v>1344</v>
      </c>
      <c r="N527" s="179" t="s">
        <v>1026</v>
      </c>
      <c r="O527" s="179" t="s">
        <v>311</v>
      </c>
      <c r="P527" s="179" t="s">
        <v>279</v>
      </c>
    </row>
    <row r="528" spans="1:16" s="45" customFormat="1" ht="45" outlineLevel="1">
      <c r="A528" s="180"/>
      <c r="B528" s="185">
        <v>514</v>
      </c>
      <c r="C528" s="149" t="s">
        <v>76</v>
      </c>
      <c r="D528" s="149">
        <v>2715000</v>
      </c>
      <c r="E528" s="151" t="s">
        <v>1221</v>
      </c>
      <c r="F528" s="152" t="s">
        <v>1331</v>
      </c>
      <c r="G528" s="179">
        <f>VLOOKUP(H528,'шаблон ОКЕИ'!$A$1:$B$81,2,0)</f>
        <v>168</v>
      </c>
      <c r="H528" s="152" t="s">
        <v>78</v>
      </c>
      <c r="I528" s="153">
        <v>16</v>
      </c>
      <c r="J528" s="179">
        <v>92435000000</v>
      </c>
      <c r="K528" s="179" t="s">
        <v>476</v>
      </c>
      <c r="L528" s="51">
        <v>725.85199999999998</v>
      </c>
      <c r="M528" s="51" t="s">
        <v>1344</v>
      </c>
      <c r="N528" s="179" t="s">
        <v>1026</v>
      </c>
      <c r="O528" s="179" t="s">
        <v>311</v>
      </c>
      <c r="P528" s="179" t="s">
        <v>279</v>
      </c>
    </row>
    <row r="529" spans="1:16" s="45" customFormat="1" ht="45" outlineLevel="1">
      <c r="A529" s="180"/>
      <c r="B529" s="185">
        <v>515</v>
      </c>
      <c r="C529" s="149" t="s">
        <v>76</v>
      </c>
      <c r="D529" s="149">
        <v>2715000</v>
      </c>
      <c r="E529" s="151" t="s">
        <v>1222</v>
      </c>
      <c r="F529" s="152" t="s">
        <v>1331</v>
      </c>
      <c r="G529" s="179">
        <f>VLOOKUP(H529,'шаблон ОКЕИ'!$A$1:$B$81,2,0)</f>
        <v>168</v>
      </c>
      <c r="H529" s="152" t="s">
        <v>78</v>
      </c>
      <c r="I529" s="153">
        <v>4</v>
      </c>
      <c r="J529" s="179">
        <v>92435000000</v>
      </c>
      <c r="K529" s="179" t="s">
        <v>476</v>
      </c>
      <c r="L529" s="51">
        <v>189.267</v>
      </c>
      <c r="M529" s="51" t="s">
        <v>1344</v>
      </c>
      <c r="N529" s="179" t="s">
        <v>1026</v>
      </c>
      <c r="O529" s="179" t="s">
        <v>311</v>
      </c>
      <c r="P529" s="179" t="s">
        <v>279</v>
      </c>
    </row>
    <row r="530" spans="1:16" s="45" customFormat="1" ht="45" outlineLevel="1">
      <c r="A530" s="180"/>
      <c r="B530" s="185">
        <v>516</v>
      </c>
      <c r="C530" s="149" t="s">
        <v>76</v>
      </c>
      <c r="D530" s="149">
        <v>2715000</v>
      </c>
      <c r="E530" s="151" t="s">
        <v>1223</v>
      </c>
      <c r="F530" s="152" t="s">
        <v>1331</v>
      </c>
      <c r="G530" s="179">
        <f>VLOOKUP(H530,'шаблон ОКЕИ'!$A$1:$B$81,2,0)</f>
        <v>168</v>
      </c>
      <c r="H530" s="152" t="s">
        <v>78</v>
      </c>
      <c r="I530" s="153">
        <v>18</v>
      </c>
      <c r="J530" s="179">
        <v>92435000000</v>
      </c>
      <c r="K530" s="179" t="s">
        <v>476</v>
      </c>
      <c r="L530" s="51">
        <v>821.89499999999998</v>
      </c>
      <c r="M530" s="51" t="s">
        <v>1344</v>
      </c>
      <c r="N530" s="179" t="s">
        <v>1026</v>
      </c>
      <c r="O530" s="179" t="s">
        <v>311</v>
      </c>
      <c r="P530" s="179" t="s">
        <v>279</v>
      </c>
    </row>
    <row r="531" spans="1:16" s="45" customFormat="1" ht="45" outlineLevel="1">
      <c r="A531" s="180"/>
      <c r="B531" s="185">
        <v>517</v>
      </c>
      <c r="C531" s="149" t="s">
        <v>1296</v>
      </c>
      <c r="D531" s="149">
        <v>2422191</v>
      </c>
      <c r="E531" s="151" t="s">
        <v>1224</v>
      </c>
      <c r="F531" s="152" t="s">
        <v>1333</v>
      </c>
      <c r="G531" s="179">
        <f>VLOOKUP(H531,'шаблон ОКЕИ'!$A$1:$B$81,2,0)</f>
        <v>168</v>
      </c>
      <c r="H531" s="152" t="s">
        <v>78</v>
      </c>
      <c r="I531" s="153">
        <v>32</v>
      </c>
      <c r="J531" s="179">
        <v>92435000000</v>
      </c>
      <c r="K531" s="179" t="s">
        <v>476</v>
      </c>
      <c r="L531" s="51">
        <v>1.5580000000000001</v>
      </c>
      <c r="M531" s="51" t="s">
        <v>1344</v>
      </c>
      <c r="N531" s="179" t="s">
        <v>1026</v>
      </c>
      <c r="O531" s="179" t="s">
        <v>311</v>
      </c>
      <c r="P531" s="179" t="s">
        <v>279</v>
      </c>
    </row>
    <row r="532" spans="1:16" s="45" customFormat="1" ht="45" outlineLevel="1">
      <c r="A532" s="180"/>
      <c r="B532" s="185">
        <v>518</v>
      </c>
      <c r="C532" s="149" t="s">
        <v>76</v>
      </c>
      <c r="D532" s="149">
        <v>2712110</v>
      </c>
      <c r="E532" s="154" t="s">
        <v>1225</v>
      </c>
      <c r="F532" s="149" t="s">
        <v>1334</v>
      </c>
      <c r="G532" s="179">
        <f>VLOOKUP(H532,'шаблон ОКЕИ'!$A$1:$B$81,2,0)</f>
        <v>168</v>
      </c>
      <c r="H532" s="152" t="s">
        <v>78</v>
      </c>
      <c r="I532" s="153">
        <v>1.2</v>
      </c>
      <c r="J532" s="179">
        <v>92435000000</v>
      </c>
      <c r="K532" s="179" t="s">
        <v>476</v>
      </c>
      <c r="L532" s="51">
        <v>33.6</v>
      </c>
      <c r="M532" s="51" t="s">
        <v>1344</v>
      </c>
      <c r="N532" s="179" t="s">
        <v>1026</v>
      </c>
      <c r="O532" s="179" t="s">
        <v>311</v>
      </c>
      <c r="P532" s="179" t="s">
        <v>279</v>
      </c>
    </row>
    <row r="533" spans="1:16" s="45" customFormat="1" ht="45" outlineLevel="1">
      <c r="A533" s="180"/>
      <c r="B533" s="185">
        <v>519</v>
      </c>
      <c r="C533" s="149" t="s">
        <v>76</v>
      </c>
      <c r="D533" s="149">
        <v>2521372</v>
      </c>
      <c r="E533" s="151" t="s">
        <v>1226</v>
      </c>
      <c r="F533" s="149" t="s">
        <v>1301</v>
      </c>
      <c r="G533" s="179">
        <f>VLOOKUP(H533,'шаблон ОКЕИ'!$A$1:$B$81,2,0)</f>
        <v>796</v>
      </c>
      <c r="H533" s="152" t="s">
        <v>52</v>
      </c>
      <c r="I533" s="153">
        <v>220</v>
      </c>
      <c r="J533" s="179">
        <v>92435000000</v>
      </c>
      <c r="K533" s="179" t="s">
        <v>476</v>
      </c>
      <c r="L533" s="51">
        <v>62.185000000000002</v>
      </c>
      <c r="M533" s="51" t="s">
        <v>1344</v>
      </c>
      <c r="N533" s="179" t="s">
        <v>1026</v>
      </c>
      <c r="O533" s="179" t="s">
        <v>311</v>
      </c>
      <c r="P533" s="179" t="s">
        <v>279</v>
      </c>
    </row>
    <row r="534" spans="1:16" s="45" customFormat="1" ht="45" outlineLevel="1">
      <c r="A534" s="180"/>
      <c r="B534" s="185">
        <v>520</v>
      </c>
      <c r="C534" s="149" t="s">
        <v>76</v>
      </c>
      <c r="D534" s="149">
        <v>2521372</v>
      </c>
      <c r="E534" s="151" t="s">
        <v>1227</v>
      </c>
      <c r="F534" s="149" t="s">
        <v>1301</v>
      </c>
      <c r="G534" s="179">
        <f>VLOOKUP(H534,'шаблон ОКЕИ'!$A$1:$B$81,2,0)</f>
        <v>796</v>
      </c>
      <c r="H534" s="152" t="s">
        <v>52</v>
      </c>
      <c r="I534" s="153">
        <v>120</v>
      </c>
      <c r="J534" s="179">
        <v>92435000000</v>
      </c>
      <c r="K534" s="179" t="s">
        <v>476</v>
      </c>
      <c r="L534" s="51">
        <v>5.5839999999999996</v>
      </c>
      <c r="M534" s="51" t="s">
        <v>1344</v>
      </c>
      <c r="N534" s="179" t="s">
        <v>1026</v>
      </c>
      <c r="O534" s="179" t="s">
        <v>311</v>
      </c>
      <c r="P534" s="179" t="s">
        <v>279</v>
      </c>
    </row>
    <row r="535" spans="1:16" s="45" customFormat="1" ht="45" outlineLevel="1">
      <c r="A535" s="180"/>
      <c r="B535" s="185">
        <v>521</v>
      </c>
      <c r="C535" s="149" t="s">
        <v>76</v>
      </c>
      <c r="D535" s="149">
        <v>2521372</v>
      </c>
      <c r="E535" s="151" t="s">
        <v>1228</v>
      </c>
      <c r="F535" s="149" t="s">
        <v>1301</v>
      </c>
      <c r="G535" s="179">
        <f>VLOOKUP(H535,'шаблон ОКЕИ'!$A$1:$B$81,2,0)</f>
        <v>796</v>
      </c>
      <c r="H535" s="152" t="s">
        <v>52</v>
      </c>
      <c r="I535" s="153">
        <v>100</v>
      </c>
      <c r="J535" s="179">
        <v>92435000000</v>
      </c>
      <c r="K535" s="179" t="s">
        <v>476</v>
      </c>
      <c r="L535" s="51">
        <v>9.6969999999999992</v>
      </c>
      <c r="M535" s="51" t="s">
        <v>1344</v>
      </c>
      <c r="N535" s="179" t="s">
        <v>1026</v>
      </c>
      <c r="O535" s="179" t="s">
        <v>311</v>
      </c>
      <c r="P535" s="179" t="s">
        <v>279</v>
      </c>
    </row>
    <row r="536" spans="1:16" s="45" customFormat="1" ht="45" outlineLevel="1">
      <c r="A536" s="180"/>
      <c r="B536" s="185">
        <v>522</v>
      </c>
      <c r="C536" s="149" t="s">
        <v>76</v>
      </c>
      <c r="D536" s="149">
        <v>2521372</v>
      </c>
      <c r="E536" s="151" t="s">
        <v>1229</v>
      </c>
      <c r="F536" s="149" t="s">
        <v>1301</v>
      </c>
      <c r="G536" s="179">
        <f>VLOOKUP(H536,'шаблон ОКЕИ'!$A$1:$B$81,2,0)</f>
        <v>796</v>
      </c>
      <c r="H536" s="152" t="s">
        <v>52</v>
      </c>
      <c r="I536" s="153">
        <v>150</v>
      </c>
      <c r="J536" s="179">
        <v>92435000000</v>
      </c>
      <c r="K536" s="179" t="s">
        <v>476</v>
      </c>
      <c r="L536" s="51">
        <v>26.013000000000002</v>
      </c>
      <c r="M536" s="51" t="s">
        <v>1344</v>
      </c>
      <c r="N536" s="179" t="s">
        <v>1026</v>
      </c>
      <c r="O536" s="179" t="s">
        <v>311</v>
      </c>
      <c r="P536" s="179" t="s">
        <v>279</v>
      </c>
    </row>
    <row r="537" spans="1:16" s="45" customFormat="1" ht="45" outlineLevel="1">
      <c r="A537" s="180"/>
      <c r="B537" s="185">
        <v>523</v>
      </c>
      <c r="C537" s="149" t="s">
        <v>76</v>
      </c>
      <c r="D537" s="149">
        <v>2917341</v>
      </c>
      <c r="E537" s="154" t="s">
        <v>1230</v>
      </c>
      <c r="F537" s="149" t="s">
        <v>1335</v>
      </c>
      <c r="G537" s="179">
        <f>VLOOKUP(H537,'шаблон ОКЕИ'!$A$1:$B$81,2,0)</f>
        <v>796</v>
      </c>
      <c r="H537" s="157" t="s">
        <v>52</v>
      </c>
      <c r="I537" s="153">
        <v>100</v>
      </c>
      <c r="J537" s="179">
        <v>92435000000</v>
      </c>
      <c r="K537" s="179" t="s">
        <v>476</v>
      </c>
      <c r="L537" s="51">
        <v>78.83</v>
      </c>
      <c r="M537" s="51" t="s">
        <v>1344</v>
      </c>
      <c r="N537" s="179" t="s">
        <v>1026</v>
      </c>
      <c r="O537" s="179" t="s">
        <v>311</v>
      </c>
      <c r="P537" s="179" t="s">
        <v>279</v>
      </c>
    </row>
    <row r="538" spans="1:16" s="45" customFormat="1" ht="45" outlineLevel="1">
      <c r="A538" s="180"/>
      <c r="B538" s="185">
        <v>524</v>
      </c>
      <c r="C538" s="149" t="s">
        <v>76</v>
      </c>
      <c r="D538" s="149">
        <v>2917341</v>
      </c>
      <c r="E538" s="154" t="s">
        <v>1231</v>
      </c>
      <c r="F538" s="149" t="s">
        <v>1335</v>
      </c>
      <c r="G538" s="179">
        <f>VLOOKUP(H538,'шаблон ОКЕИ'!$A$1:$B$81,2,0)</f>
        <v>796</v>
      </c>
      <c r="H538" s="157" t="s">
        <v>52</v>
      </c>
      <c r="I538" s="153">
        <v>60</v>
      </c>
      <c r="J538" s="179">
        <v>92435000000</v>
      </c>
      <c r="K538" s="179" t="s">
        <v>476</v>
      </c>
      <c r="L538" s="51">
        <v>78.655000000000001</v>
      </c>
      <c r="M538" s="51" t="s">
        <v>1344</v>
      </c>
      <c r="N538" s="179" t="s">
        <v>1026</v>
      </c>
      <c r="O538" s="179" t="s">
        <v>311</v>
      </c>
      <c r="P538" s="179" t="s">
        <v>279</v>
      </c>
    </row>
    <row r="539" spans="1:16" s="45" customFormat="1" ht="45" outlineLevel="1">
      <c r="A539" s="180"/>
      <c r="B539" s="185">
        <v>525</v>
      </c>
      <c r="C539" s="149" t="s">
        <v>76</v>
      </c>
      <c r="D539" s="149">
        <v>2917341</v>
      </c>
      <c r="E539" s="154" t="s">
        <v>1232</v>
      </c>
      <c r="F539" s="149" t="s">
        <v>1335</v>
      </c>
      <c r="G539" s="179">
        <f>VLOOKUP(H539,'шаблон ОКЕИ'!$A$1:$B$81,2,0)</f>
        <v>796</v>
      </c>
      <c r="H539" s="157" t="s">
        <v>52</v>
      </c>
      <c r="I539" s="158">
        <v>10</v>
      </c>
      <c r="J539" s="179">
        <v>92435000000</v>
      </c>
      <c r="K539" s="179" t="s">
        <v>476</v>
      </c>
      <c r="L539" s="51">
        <v>20.86</v>
      </c>
      <c r="M539" s="51" t="s">
        <v>1344</v>
      </c>
      <c r="N539" s="179" t="s">
        <v>1026</v>
      </c>
      <c r="O539" s="179" t="s">
        <v>311</v>
      </c>
      <c r="P539" s="179" t="s">
        <v>279</v>
      </c>
    </row>
    <row r="540" spans="1:16" s="45" customFormat="1" ht="45" outlineLevel="1">
      <c r="A540" s="180"/>
      <c r="B540" s="185">
        <v>526</v>
      </c>
      <c r="C540" s="149" t="s">
        <v>76</v>
      </c>
      <c r="D540" s="149">
        <v>2917341</v>
      </c>
      <c r="E540" s="154" t="s">
        <v>1233</v>
      </c>
      <c r="F540" s="149" t="s">
        <v>1335</v>
      </c>
      <c r="G540" s="179">
        <f>VLOOKUP(H540,'шаблон ОКЕИ'!$A$1:$B$81,2,0)</f>
        <v>796</v>
      </c>
      <c r="H540" s="157" t="s">
        <v>52</v>
      </c>
      <c r="I540" s="158">
        <v>5</v>
      </c>
      <c r="J540" s="179">
        <v>92435000000</v>
      </c>
      <c r="K540" s="179" t="s">
        <v>476</v>
      </c>
      <c r="L540" s="51">
        <v>20.29</v>
      </c>
      <c r="M540" s="51" t="s">
        <v>1344</v>
      </c>
      <c r="N540" s="179" t="s">
        <v>1026</v>
      </c>
      <c r="O540" s="179" t="s">
        <v>311</v>
      </c>
      <c r="P540" s="179" t="s">
        <v>279</v>
      </c>
    </row>
    <row r="541" spans="1:16" s="45" customFormat="1" ht="45" outlineLevel="1">
      <c r="A541" s="180"/>
      <c r="B541" s="185">
        <v>527</v>
      </c>
      <c r="C541" s="149" t="s">
        <v>76</v>
      </c>
      <c r="D541" s="149">
        <v>2917341</v>
      </c>
      <c r="E541" s="154" t="s">
        <v>1234</v>
      </c>
      <c r="F541" s="149" t="s">
        <v>1335</v>
      </c>
      <c r="G541" s="179">
        <f>VLOOKUP(H541,'шаблон ОКЕИ'!$A$1:$B$81,2,0)</f>
        <v>796</v>
      </c>
      <c r="H541" s="157" t="s">
        <v>52</v>
      </c>
      <c r="I541" s="158">
        <v>5</v>
      </c>
      <c r="J541" s="179">
        <v>92435000000</v>
      </c>
      <c r="K541" s="179" t="s">
        <v>476</v>
      </c>
      <c r="L541" s="51">
        <v>27.545000000000002</v>
      </c>
      <c r="M541" s="51" t="s">
        <v>1344</v>
      </c>
      <c r="N541" s="179" t="s">
        <v>1026</v>
      </c>
      <c r="O541" s="179" t="s">
        <v>311</v>
      </c>
      <c r="P541" s="179" t="s">
        <v>279</v>
      </c>
    </row>
    <row r="542" spans="1:16" s="45" customFormat="1" ht="45" outlineLevel="1">
      <c r="A542" s="180"/>
      <c r="B542" s="185">
        <v>528</v>
      </c>
      <c r="C542" s="149" t="s">
        <v>76</v>
      </c>
      <c r="D542" s="149">
        <v>2917341</v>
      </c>
      <c r="E542" s="154" t="s">
        <v>1235</v>
      </c>
      <c r="F542" s="149" t="s">
        <v>1335</v>
      </c>
      <c r="G542" s="179">
        <f>VLOOKUP(H542,'шаблон ОКЕИ'!$A$1:$B$81,2,0)</f>
        <v>796</v>
      </c>
      <c r="H542" s="157" t="s">
        <v>52</v>
      </c>
      <c r="I542" s="158">
        <v>120</v>
      </c>
      <c r="J542" s="179">
        <v>92435000000</v>
      </c>
      <c r="K542" s="179" t="s">
        <v>476</v>
      </c>
      <c r="L542" s="51">
        <v>19.332999999999998</v>
      </c>
      <c r="M542" s="51" t="s">
        <v>1344</v>
      </c>
      <c r="N542" s="179" t="s">
        <v>1026</v>
      </c>
      <c r="O542" s="179" t="s">
        <v>311</v>
      </c>
      <c r="P542" s="179" t="s">
        <v>279</v>
      </c>
    </row>
    <row r="543" spans="1:16" s="45" customFormat="1" ht="45" outlineLevel="1">
      <c r="A543" s="180"/>
      <c r="B543" s="185">
        <v>529</v>
      </c>
      <c r="C543" s="149" t="s">
        <v>76</v>
      </c>
      <c r="D543" s="149">
        <v>2917341</v>
      </c>
      <c r="E543" s="154" t="s">
        <v>1236</v>
      </c>
      <c r="F543" s="149" t="s">
        <v>1335</v>
      </c>
      <c r="G543" s="179">
        <f>VLOOKUP(H543,'шаблон ОКЕИ'!$A$1:$B$81,2,0)</f>
        <v>796</v>
      </c>
      <c r="H543" s="157" t="s">
        <v>52</v>
      </c>
      <c r="I543" s="158">
        <v>2</v>
      </c>
      <c r="J543" s="179">
        <v>92435000000</v>
      </c>
      <c r="K543" s="179" t="s">
        <v>476</v>
      </c>
      <c r="L543" s="51">
        <v>12.406000000000001</v>
      </c>
      <c r="M543" s="51" t="s">
        <v>1344</v>
      </c>
      <c r="N543" s="179" t="s">
        <v>1026</v>
      </c>
      <c r="O543" s="179" t="s">
        <v>311</v>
      </c>
      <c r="P543" s="179" t="s">
        <v>279</v>
      </c>
    </row>
    <row r="544" spans="1:16" s="45" customFormat="1" ht="45" outlineLevel="1">
      <c r="A544" s="180"/>
      <c r="B544" s="185">
        <v>530</v>
      </c>
      <c r="C544" s="149" t="s">
        <v>76</v>
      </c>
      <c r="D544" s="149">
        <v>2917341</v>
      </c>
      <c r="E544" s="154" t="s">
        <v>1237</v>
      </c>
      <c r="F544" s="149" t="s">
        <v>1335</v>
      </c>
      <c r="G544" s="179">
        <f>VLOOKUP(H544,'шаблон ОКЕИ'!$A$1:$B$81,2,0)</f>
        <v>796</v>
      </c>
      <c r="H544" s="157" t="s">
        <v>52</v>
      </c>
      <c r="I544" s="158">
        <v>2</v>
      </c>
      <c r="J544" s="179">
        <v>92435000000</v>
      </c>
      <c r="K544" s="179" t="s">
        <v>476</v>
      </c>
      <c r="L544" s="51">
        <v>31.062000000000001</v>
      </c>
      <c r="M544" s="51" t="s">
        <v>1344</v>
      </c>
      <c r="N544" s="179" t="s">
        <v>1026</v>
      </c>
      <c r="O544" s="179" t="s">
        <v>311</v>
      </c>
      <c r="P544" s="179" t="s">
        <v>279</v>
      </c>
    </row>
    <row r="545" spans="1:16" s="45" customFormat="1" ht="45" outlineLevel="1">
      <c r="A545" s="180"/>
      <c r="B545" s="185">
        <v>531</v>
      </c>
      <c r="C545" s="149" t="s">
        <v>76</v>
      </c>
      <c r="D545" s="149">
        <v>2917341</v>
      </c>
      <c r="E545" s="154" t="s">
        <v>1238</v>
      </c>
      <c r="F545" s="149" t="s">
        <v>1335</v>
      </c>
      <c r="G545" s="179">
        <f>VLOOKUP(H545,'шаблон ОКЕИ'!$A$1:$B$81,2,0)</f>
        <v>796</v>
      </c>
      <c r="H545" s="157" t="s">
        <v>52</v>
      </c>
      <c r="I545" s="158">
        <v>2</v>
      </c>
      <c r="J545" s="179">
        <v>92435000000</v>
      </c>
      <c r="K545" s="179" t="s">
        <v>476</v>
      </c>
      <c r="L545" s="51">
        <v>37.962000000000003</v>
      </c>
      <c r="M545" s="51" t="s">
        <v>1344</v>
      </c>
      <c r="N545" s="179" t="s">
        <v>1026</v>
      </c>
      <c r="O545" s="179" t="s">
        <v>311</v>
      </c>
      <c r="P545" s="179" t="s">
        <v>279</v>
      </c>
    </row>
    <row r="546" spans="1:16" s="45" customFormat="1" ht="45" outlineLevel="1">
      <c r="A546" s="180"/>
      <c r="B546" s="185">
        <v>532</v>
      </c>
      <c r="C546" s="149" t="s">
        <v>76</v>
      </c>
      <c r="D546" s="149">
        <v>2917341</v>
      </c>
      <c r="E546" s="154" t="s">
        <v>1239</v>
      </c>
      <c r="F546" s="155" t="s">
        <v>1335</v>
      </c>
      <c r="G546" s="179">
        <f>VLOOKUP(H546,'шаблон ОКЕИ'!$A$1:$B$81,2,0)</f>
        <v>796</v>
      </c>
      <c r="H546" s="157" t="s">
        <v>52</v>
      </c>
      <c r="I546" s="158">
        <v>20</v>
      </c>
      <c r="J546" s="179">
        <v>92435000000</v>
      </c>
      <c r="K546" s="179" t="s">
        <v>476</v>
      </c>
      <c r="L546" s="51">
        <v>37.700000000000003</v>
      </c>
      <c r="M546" s="51" t="s">
        <v>1344</v>
      </c>
      <c r="N546" s="179" t="s">
        <v>1026</v>
      </c>
      <c r="O546" s="179" t="s">
        <v>311</v>
      </c>
      <c r="P546" s="179" t="s">
        <v>279</v>
      </c>
    </row>
    <row r="547" spans="1:16" s="45" customFormat="1" ht="45" outlineLevel="1">
      <c r="A547" s="180"/>
      <c r="B547" s="185">
        <v>533</v>
      </c>
      <c r="C547" s="149" t="s">
        <v>76</v>
      </c>
      <c r="D547" s="149">
        <v>2917341</v>
      </c>
      <c r="E547" s="154" t="s">
        <v>1240</v>
      </c>
      <c r="F547" s="149" t="s">
        <v>1335</v>
      </c>
      <c r="G547" s="179">
        <f>VLOOKUP(H547,'шаблон ОКЕИ'!$A$1:$B$81,2,0)</f>
        <v>796</v>
      </c>
      <c r="H547" s="157" t="s">
        <v>52</v>
      </c>
      <c r="I547" s="153">
        <v>200</v>
      </c>
      <c r="J547" s="179">
        <v>92435000000</v>
      </c>
      <c r="K547" s="179" t="s">
        <v>476</v>
      </c>
      <c r="L547" s="51">
        <v>64.221999999999994</v>
      </c>
      <c r="M547" s="51" t="s">
        <v>1344</v>
      </c>
      <c r="N547" s="179" t="s">
        <v>1026</v>
      </c>
      <c r="O547" s="179" t="s">
        <v>311</v>
      </c>
      <c r="P547" s="179" t="s">
        <v>279</v>
      </c>
    </row>
    <row r="548" spans="1:16" s="45" customFormat="1" ht="45" outlineLevel="1">
      <c r="A548" s="180"/>
      <c r="B548" s="185">
        <v>534</v>
      </c>
      <c r="C548" s="149" t="s">
        <v>76</v>
      </c>
      <c r="D548" s="149">
        <v>2917341</v>
      </c>
      <c r="E548" s="151" t="s">
        <v>1241</v>
      </c>
      <c r="F548" s="149" t="s">
        <v>1335</v>
      </c>
      <c r="G548" s="179">
        <f>VLOOKUP(H548,'шаблон ОКЕИ'!$A$1:$B$81,2,0)</f>
        <v>796</v>
      </c>
      <c r="H548" s="152" t="s">
        <v>52</v>
      </c>
      <c r="I548" s="153">
        <v>200</v>
      </c>
      <c r="J548" s="179">
        <v>92435000000</v>
      </c>
      <c r="K548" s="179" t="s">
        <v>476</v>
      </c>
      <c r="L548" s="51">
        <v>59.322000000000003</v>
      </c>
      <c r="M548" s="51" t="s">
        <v>1344</v>
      </c>
      <c r="N548" s="179" t="s">
        <v>1026</v>
      </c>
      <c r="O548" s="179" t="s">
        <v>311</v>
      </c>
      <c r="P548" s="179" t="s">
        <v>279</v>
      </c>
    </row>
    <row r="549" spans="1:16" s="45" customFormat="1" ht="45" outlineLevel="1">
      <c r="A549" s="180"/>
      <c r="B549" s="185">
        <v>535</v>
      </c>
      <c r="C549" s="179" t="s">
        <v>76</v>
      </c>
      <c r="D549" s="179">
        <v>2714810</v>
      </c>
      <c r="E549" s="151" t="s">
        <v>1242</v>
      </c>
      <c r="F549" s="149" t="s">
        <v>1336</v>
      </c>
      <c r="G549" s="179">
        <f>VLOOKUP(H549,'шаблон ОКЕИ'!$A$1:$B$81,2,0)</f>
        <v>796</v>
      </c>
      <c r="H549" s="152" t="s">
        <v>52</v>
      </c>
      <c r="I549" s="153">
        <v>2000</v>
      </c>
      <c r="J549" s="179">
        <v>92435000000</v>
      </c>
      <c r="K549" s="179" t="s">
        <v>476</v>
      </c>
      <c r="L549" s="51">
        <v>88.66</v>
      </c>
      <c r="M549" s="51" t="s">
        <v>1344</v>
      </c>
      <c r="N549" s="179" t="s">
        <v>1026</v>
      </c>
      <c r="O549" s="179" t="s">
        <v>311</v>
      </c>
      <c r="P549" s="179" t="s">
        <v>279</v>
      </c>
    </row>
    <row r="550" spans="1:16" s="45" customFormat="1" ht="45" outlineLevel="1">
      <c r="A550" s="180"/>
      <c r="B550" s="185">
        <v>536</v>
      </c>
      <c r="C550" s="179" t="s">
        <v>76</v>
      </c>
      <c r="D550" s="149">
        <v>2714810</v>
      </c>
      <c r="E550" s="151" t="s">
        <v>1243</v>
      </c>
      <c r="F550" s="149" t="s">
        <v>1336</v>
      </c>
      <c r="G550" s="179">
        <f>VLOOKUP(H550,'шаблон ОКЕИ'!$A$1:$B$81,2,0)</f>
        <v>796</v>
      </c>
      <c r="H550" s="152" t="s">
        <v>52</v>
      </c>
      <c r="I550" s="153">
        <v>1500</v>
      </c>
      <c r="J550" s="179">
        <v>92435000000</v>
      </c>
      <c r="K550" s="179" t="s">
        <v>476</v>
      </c>
      <c r="L550" s="51">
        <v>38.805</v>
      </c>
      <c r="M550" s="51" t="s">
        <v>1344</v>
      </c>
      <c r="N550" s="179" t="s">
        <v>1026</v>
      </c>
      <c r="O550" s="179" t="s">
        <v>311</v>
      </c>
      <c r="P550" s="179" t="s">
        <v>279</v>
      </c>
    </row>
    <row r="551" spans="1:16" s="45" customFormat="1" ht="45" outlineLevel="1">
      <c r="A551" s="180"/>
      <c r="B551" s="185">
        <v>537</v>
      </c>
      <c r="C551" s="179" t="s">
        <v>76</v>
      </c>
      <c r="D551" s="149">
        <v>2714810</v>
      </c>
      <c r="E551" s="151" t="s">
        <v>1244</v>
      </c>
      <c r="F551" s="149" t="s">
        <v>1336</v>
      </c>
      <c r="G551" s="179">
        <f>VLOOKUP(H551,'шаблон ОКЕИ'!$A$1:$B$81,2,0)</f>
        <v>796</v>
      </c>
      <c r="H551" s="152" t="s">
        <v>52</v>
      </c>
      <c r="I551" s="153">
        <v>900</v>
      </c>
      <c r="J551" s="179">
        <v>92435000000</v>
      </c>
      <c r="K551" s="179" t="s">
        <v>476</v>
      </c>
      <c r="L551" s="51">
        <v>36.648000000000003</v>
      </c>
      <c r="M551" s="51" t="s">
        <v>1344</v>
      </c>
      <c r="N551" s="179" t="s">
        <v>1026</v>
      </c>
      <c r="O551" s="179" t="s">
        <v>311</v>
      </c>
      <c r="P551" s="179" t="s">
        <v>279</v>
      </c>
    </row>
    <row r="552" spans="1:16" s="45" customFormat="1" ht="45" outlineLevel="1">
      <c r="A552" s="180"/>
      <c r="B552" s="185">
        <v>538</v>
      </c>
      <c r="C552" s="179" t="s">
        <v>76</v>
      </c>
      <c r="D552" s="149">
        <v>2714810</v>
      </c>
      <c r="E552" s="151" t="s">
        <v>1245</v>
      </c>
      <c r="F552" s="149" t="s">
        <v>1336</v>
      </c>
      <c r="G552" s="179">
        <f>VLOOKUP(H552,'шаблон ОКЕИ'!$A$1:$B$81,2,0)</f>
        <v>796</v>
      </c>
      <c r="H552" s="152" t="s">
        <v>52</v>
      </c>
      <c r="I552" s="153">
        <v>1000</v>
      </c>
      <c r="J552" s="179">
        <v>92435000000</v>
      </c>
      <c r="K552" s="179" t="s">
        <v>476</v>
      </c>
      <c r="L552" s="51">
        <v>43.02</v>
      </c>
      <c r="M552" s="51" t="s">
        <v>1344</v>
      </c>
      <c r="N552" s="179" t="s">
        <v>1026</v>
      </c>
      <c r="O552" s="179" t="s">
        <v>311</v>
      </c>
      <c r="P552" s="179" t="s">
        <v>279</v>
      </c>
    </row>
    <row r="553" spans="1:16" s="45" customFormat="1" ht="45" outlineLevel="1">
      <c r="A553" s="180"/>
      <c r="B553" s="185">
        <v>539</v>
      </c>
      <c r="C553" s="149" t="s">
        <v>1291</v>
      </c>
      <c r="D553" s="149">
        <v>2694461</v>
      </c>
      <c r="E553" s="151" t="s">
        <v>1246</v>
      </c>
      <c r="F553" s="152" t="s">
        <v>1337</v>
      </c>
      <c r="G553" s="179">
        <f>VLOOKUP(H553,'шаблон ОКЕИ'!$A$1:$B$81,2,0)</f>
        <v>166</v>
      </c>
      <c r="H553" s="152" t="s">
        <v>242</v>
      </c>
      <c r="I553" s="153">
        <v>2000</v>
      </c>
      <c r="J553" s="179">
        <v>92435000000</v>
      </c>
      <c r="K553" s="179" t="s">
        <v>476</v>
      </c>
      <c r="L553" s="51">
        <v>10.6</v>
      </c>
      <c r="M553" s="51" t="s">
        <v>1344</v>
      </c>
      <c r="N553" s="179" t="s">
        <v>1026</v>
      </c>
      <c r="O553" s="179" t="s">
        <v>311</v>
      </c>
      <c r="P553" s="179" t="s">
        <v>279</v>
      </c>
    </row>
    <row r="554" spans="1:16" s="45" customFormat="1" ht="45" outlineLevel="1">
      <c r="A554" s="180"/>
      <c r="B554" s="185">
        <v>540</v>
      </c>
      <c r="C554" s="149" t="s">
        <v>1289</v>
      </c>
      <c r="D554" s="149">
        <v>2712250</v>
      </c>
      <c r="E554" s="151" t="s">
        <v>1247</v>
      </c>
      <c r="F554" s="149" t="s">
        <v>1338</v>
      </c>
      <c r="G554" s="179">
        <f>VLOOKUP(H554,'шаблон ОКЕИ'!$A$1:$B$81,2,0)</f>
        <v>168</v>
      </c>
      <c r="H554" s="152" t="s">
        <v>78</v>
      </c>
      <c r="I554" s="153">
        <v>1.2</v>
      </c>
      <c r="J554" s="179">
        <v>92435000000</v>
      </c>
      <c r="K554" s="179" t="s">
        <v>476</v>
      </c>
      <c r="L554" s="51">
        <v>35.520000000000003</v>
      </c>
      <c r="M554" s="51" t="s">
        <v>1344</v>
      </c>
      <c r="N554" s="179" t="s">
        <v>1026</v>
      </c>
      <c r="O554" s="179" t="s">
        <v>311</v>
      </c>
      <c r="P554" s="179" t="s">
        <v>279</v>
      </c>
    </row>
    <row r="555" spans="1:16" s="45" customFormat="1" ht="45" outlineLevel="1">
      <c r="A555" s="180"/>
      <c r="B555" s="185">
        <v>541</v>
      </c>
      <c r="C555" s="149" t="s">
        <v>76</v>
      </c>
      <c r="D555" s="149">
        <v>2714810</v>
      </c>
      <c r="E555" s="151" t="s">
        <v>1248</v>
      </c>
      <c r="F555" s="149" t="s">
        <v>1339</v>
      </c>
      <c r="G555" s="179">
        <f>VLOOKUP(H555,'шаблон ОКЕИ'!$A$1:$B$81,2,0)</f>
        <v>796</v>
      </c>
      <c r="H555" s="152" t="s">
        <v>52</v>
      </c>
      <c r="I555" s="158">
        <v>800</v>
      </c>
      <c r="J555" s="179">
        <v>92435000000</v>
      </c>
      <c r="K555" s="179" t="s">
        <v>476</v>
      </c>
      <c r="L555" s="51">
        <v>9.68</v>
      </c>
      <c r="M555" s="51" t="s">
        <v>1344</v>
      </c>
      <c r="N555" s="179" t="s">
        <v>1026</v>
      </c>
      <c r="O555" s="179" t="s">
        <v>311</v>
      </c>
      <c r="P555" s="179" t="s">
        <v>279</v>
      </c>
    </row>
    <row r="556" spans="1:16" s="45" customFormat="1" ht="45" outlineLevel="1">
      <c r="A556" s="180"/>
      <c r="B556" s="185">
        <v>542</v>
      </c>
      <c r="C556" s="149" t="s">
        <v>76</v>
      </c>
      <c r="D556" s="149">
        <v>2714810</v>
      </c>
      <c r="E556" s="151" t="s">
        <v>1249</v>
      </c>
      <c r="F556" s="149" t="s">
        <v>1339</v>
      </c>
      <c r="G556" s="179">
        <f>VLOOKUP(H556,'шаблон ОКЕИ'!$A$1:$B$81,2,0)</f>
        <v>796</v>
      </c>
      <c r="H556" s="152" t="s">
        <v>52</v>
      </c>
      <c r="I556" s="153">
        <v>900</v>
      </c>
      <c r="J556" s="179">
        <v>92435000000</v>
      </c>
      <c r="K556" s="179" t="s">
        <v>476</v>
      </c>
      <c r="L556" s="51">
        <v>13.365</v>
      </c>
      <c r="M556" s="51" t="s">
        <v>1344</v>
      </c>
      <c r="N556" s="179" t="s">
        <v>1026</v>
      </c>
      <c r="O556" s="179" t="s">
        <v>311</v>
      </c>
      <c r="P556" s="179" t="s">
        <v>279</v>
      </c>
    </row>
    <row r="557" spans="1:16" s="45" customFormat="1" ht="45" outlineLevel="1">
      <c r="A557" s="180"/>
      <c r="B557" s="185">
        <v>543</v>
      </c>
      <c r="C557" s="149" t="s">
        <v>76</v>
      </c>
      <c r="D557" s="149">
        <v>2714810</v>
      </c>
      <c r="E557" s="151" t="s">
        <v>1250</v>
      </c>
      <c r="F557" s="149" t="s">
        <v>1339</v>
      </c>
      <c r="G557" s="179">
        <f>VLOOKUP(H557,'шаблон ОКЕИ'!$A$1:$B$81,2,0)</f>
        <v>796</v>
      </c>
      <c r="H557" s="152" t="s">
        <v>52</v>
      </c>
      <c r="I557" s="158">
        <v>1500</v>
      </c>
      <c r="J557" s="179">
        <v>92435000000</v>
      </c>
      <c r="K557" s="179" t="s">
        <v>476</v>
      </c>
      <c r="L557" s="51">
        <v>28.83</v>
      </c>
      <c r="M557" s="51" t="s">
        <v>1344</v>
      </c>
      <c r="N557" s="179" t="s">
        <v>1026</v>
      </c>
      <c r="O557" s="179" t="s">
        <v>311</v>
      </c>
      <c r="P557" s="179" t="s">
        <v>279</v>
      </c>
    </row>
    <row r="558" spans="1:16" s="45" customFormat="1" ht="45" outlineLevel="1">
      <c r="A558" s="180"/>
      <c r="B558" s="185">
        <v>544</v>
      </c>
      <c r="C558" s="149" t="s">
        <v>76</v>
      </c>
      <c r="D558" s="149">
        <v>2714810</v>
      </c>
      <c r="E558" s="151" t="s">
        <v>1251</v>
      </c>
      <c r="F558" s="149" t="s">
        <v>1339</v>
      </c>
      <c r="G558" s="179">
        <f>VLOOKUP(H558,'шаблон ОКЕИ'!$A$1:$B$81,2,0)</f>
        <v>796</v>
      </c>
      <c r="H558" s="152" t="s">
        <v>52</v>
      </c>
      <c r="I558" s="158">
        <v>1200</v>
      </c>
      <c r="J558" s="179">
        <v>92435000000</v>
      </c>
      <c r="K558" s="179" t="s">
        <v>476</v>
      </c>
      <c r="L558" s="51">
        <v>28.283999999999999</v>
      </c>
      <c r="M558" s="51" t="s">
        <v>1344</v>
      </c>
      <c r="N558" s="179" t="s">
        <v>1026</v>
      </c>
      <c r="O558" s="179" t="s">
        <v>311</v>
      </c>
      <c r="P558" s="179" t="s">
        <v>279</v>
      </c>
    </row>
    <row r="559" spans="1:16" s="45" customFormat="1" ht="45" outlineLevel="1">
      <c r="A559" s="180"/>
      <c r="B559" s="185">
        <v>545</v>
      </c>
      <c r="C559" s="149" t="s">
        <v>76</v>
      </c>
      <c r="D559" s="149">
        <v>2714810</v>
      </c>
      <c r="E559" s="154" t="s">
        <v>1252</v>
      </c>
      <c r="F559" s="149" t="s">
        <v>1339</v>
      </c>
      <c r="G559" s="179">
        <f>VLOOKUP(H559,'шаблон ОКЕИ'!$A$1:$B$81,2,0)</f>
        <v>796</v>
      </c>
      <c r="H559" s="157" t="s">
        <v>52</v>
      </c>
      <c r="I559" s="153">
        <v>120</v>
      </c>
      <c r="J559" s="179">
        <v>92435000000</v>
      </c>
      <c r="K559" s="179" t="s">
        <v>476</v>
      </c>
      <c r="L559" s="51">
        <v>10.8</v>
      </c>
      <c r="M559" s="51" t="s">
        <v>1344</v>
      </c>
      <c r="N559" s="179" t="s">
        <v>1026</v>
      </c>
      <c r="O559" s="179" t="s">
        <v>311</v>
      </c>
      <c r="P559" s="179" t="s">
        <v>279</v>
      </c>
    </row>
    <row r="560" spans="1:16" s="45" customFormat="1" ht="45" outlineLevel="1">
      <c r="A560" s="180"/>
      <c r="B560" s="185">
        <v>546</v>
      </c>
      <c r="C560" s="149" t="s">
        <v>76</v>
      </c>
      <c r="D560" s="149">
        <v>2714810</v>
      </c>
      <c r="E560" s="154" t="s">
        <v>1253</v>
      </c>
      <c r="F560" s="149" t="s">
        <v>1339</v>
      </c>
      <c r="G560" s="179">
        <f>VLOOKUP(H560,'шаблон ОКЕИ'!$A$1:$B$81,2,0)</f>
        <v>796</v>
      </c>
      <c r="H560" s="157" t="s">
        <v>52</v>
      </c>
      <c r="I560" s="153">
        <v>160</v>
      </c>
      <c r="J560" s="179">
        <v>92435000000</v>
      </c>
      <c r="K560" s="179" t="s">
        <v>476</v>
      </c>
      <c r="L560" s="51">
        <v>2.077</v>
      </c>
      <c r="M560" s="51" t="s">
        <v>1344</v>
      </c>
      <c r="N560" s="179" t="s">
        <v>1026</v>
      </c>
      <c r="O560" s="179" t="s">
        <v>311</v>
      </c>
      <c r="P560" s="179" t="s">
        <v>279</v>
      </c>
    </row>
    <row r="561" spans="1:16" s="45" customFormat="1" ht="45" outlineLevel="1">
      <c r="A561" s="180"/>
      <c r="B561" s="185">
        <v>547</v>
      </c>
      <c r="C561" s="149" t="s">
        <v>76</v>
      </c>
      <c r="D561" s="149">
        <v>2714810</v>
      </c>
      <c r="E561" s="154" t="s">
        <v>1254</v>
      </c>
      <c r="F561" s="149" t="s">
        <v>1339</v>
      </c>
      <c r="G561" s="179">
        <f>VLOOKUP(H561,'шаблон ОКЕИ'!$A$1:$B$81,2,0)</f>
        <v>796</v>
      </c>
      <c r="H561" s="157" t="s">
        <v>52</v>
      </c>
      <c r="I561" s="153">
        <v>160</v>
      </c>
      <c r="J561" s="179">
        <v>92435000000</v>
      </c>
      <c r="K561" s="179" t="s">
        <v>476</v>
      </c>
      <c r="L561" s="51">
        <v>7.8959999999999999</v>
      </c>
      <c r="M561" s="51" t="s">
        <v>1344</v>
      </c>
      <c r="N561" s="179" t="s">
        <v>1026</v>
      </c>
      <c r="O561" s="179" t="s">
        <v>311</v>
      </c>
      <c r="P561" s="179" t="s">
        <v>279</v>
      </c>
    </row>
    <row r="562" spans="1:16" s="45" customFormat="1" ht="45" outlineLevel="1">
      <c r="A562" s="180"/>
      <c r="B562" s="185">
        <v>548</v>
      </c>
      <c r="C562" s="149" t="s">
        <v>76</v>
      </c>
      <c r="D562" s="149">
        <v>2714810</v>
      </c>
      <c r="E562" s="154" t="s">
        <v>1255</v>
      </c>
      <c r="F562" s="149" t="s">
        <v>1339</v>
      </c>
      <c r="G562" s="179">
        <f>VLOOKUP(H562,'шаблон ОКЕИ'!$A$1:$B$81,2,0)</f>
        <v>796</v>
      </c>
      <c r="H562" s="157" t="s">
        <v>52</v>
      </c>
      <c r="I562" s="153">
        <v>3300</v>
      </c>
      <c r="J562" s="179">
        <v>92435000000</v>
      </c>
      <c r="K562" s="179" t="s">
        <v>476</v>
      </c>
      <c r="L562" s="51">
        <v>176.946</v>
      </c>
      <c r="M562" s="51" t="s">
        <v>1344</v>
      </c>
      <c r="N562" s="179" t="s">
        <v>1026</v>
      </c>
      <c r="O562" s="179" t="s">
        <v>311</v>
      </c>
      <c r="P562" s="179" t="s">
        <v>279</v>
      </c>
    </row>
    <row r="563" spans="1:16" s="45" customFormat="1" ht="45" outlineLevel="1">
      <c r="A563" s="180"/>
      <c r="B563" s="185">
        <v>549</v>
      </c>
      <c r="C563" s="149" t="s">
        <v>76</v>
      </c>
      <c r="D563" s="149">
        <v>2714810</v>
      </c>
      <c r="E563" s="154" t="s">
        <v>1256</v>
      </c>
      <c r="F563" s="149" t="s">
        <v>1339</v>
      </c>
      <c r="G563" s="179">
        <f>VLOOKUP(H563,'шаблон ОКЕИ'!$A$1:$B$81,2,0)</f>
        <v>796</v>
      </c>
      <c r="H563" s="157" t="s">
        <v>52</v>
      </c>
      <c r="I563" s="153">
        <v>1200</v>
      </c>
      <c r="J563" s="179">
        <v>92435000000</v>
      </c>
      <c r="K563" s="179" t="s">
        <v>476</v>
      </c>
      <c r="L563" s="51">
        <v>64.427999999999997</v>
      </c>
      <c r="M563" s="51" t="s">
        <v>1344</v>
      </c>
      <c r="N563" s="179" t="s">
        <v>1026</v>
      </c>
      <c r="O563" s="179" t="s">
        <v>311</v>
      </c>
      <c r="P563" s="179" t="s">
        <v>279</v>
      </c>
    </row>
    <row r="564" spans="1:16" s="45" customFormat="1" ht="45" outlineLevel="1">
      <c r="A564" s="180"/>
      <c r="B564" s="185">
        <v>550</v>
      </c>
      <c r="C564" s="149" t="s">
        <v>76</v>
      </c>
      <c r="D564" s="149">
        <v>2714810</v>
      </c>
      <c r="E564" s="154" t="s">
        <v>1257</v>
      </c>
      <c r="F564" s="149" t="s">
        <v>1339</v>
      </c>
      <c r="G564" s="179">
        <f>VLOOKUP(H564,'шаблон ОКЕИ'!$A$1:$B$81,2,0)</f>
        <v>796</v>
      </c>
      <c r="H564" s="157" t="s">
        <v>52</v>
      </c>
      <c r="I564" s="153">
        <v>600</v>
      </c>
      <c r="J564" s="179">
        <v>92435000000</v>
      </c>
      <c r="K564" s="179" t="s">
        <v>476</v>
      </c>
      <c r="L564" s="51">
        <v>34.475999999999999</v>
      </c>
      <c r="M564" s="51" t="s">
        <v>1344</v>
      </c>
      <c r="N564" s="179" t="s">
        <v>1026</v>
      </c>
      <c r="O564" s="179" t="s">
        <v>311</v>
      </c>
      <c r="P564" s="179" t="s">
        <v>279</v>
      </c>
    </row>
    <row r="565" spans="1:16" s="45" customFormat="1" ht="45" outlineLevel="1">
      <c r="A565" s="180"/>
      <c r="B565" s="185">
        <v>551</v>
      </c>
      <c r="C565" s="149" t="s">
        <v>76</v>
      </c>
      <c r="D565" s="149">
        <v>2714810</v>
      </c>
      <c r="E565" s="154" t="s">
        <v>1258</v>
      </c>
      <c r="F565" s="149" t="s">
        <v>1339</v>
      </c>
      <c r="G565" s="179">
        <f>VLOOKUP(H565,'шаблон ОКЕИ'!$A$1:$B$81,2,0)</f>
        <v>796</v>
      </c>
      <c r="H565" s="157" t="s">
        <v>52</v>
      </c>
      <c r="I565" s="153">
        <v>150</v>
      </c>
      <c r="J565" s="179">
        <v>92435000000</v>
      </c>
      <c r="K565" s="179" t="s">
        <v>476</v>
      </c>
      <c r="L565" s="51">
        <v>12.122999999999999</v>
      </c>
      <c r="M565" s="51" t="s">
        <v>1344</v>
      </c>
      <c r="N565" s="179" t="s">
        <v>1026</v>
      </c>
      <c r="O565" s="179" t="s">
        <v>311</v>
      </c>
      <c r="P565" s="179" t="s">
        <v>279</v>
      </c>
    </row>
    <row r="566" spans="1:16" s="45" customFormat="1" ht="45" outlineLevel="1">
      <c r="A566" s="180"/>
      <c r="B566" s="185">
        <v>552</v>
      </c>
      <c r="C566" s="149" t="s">
        <v>76</v>
      </c>
      <c r="D566" s="149">
        <v>2521373</v>
      </c>
      <c r="E566" s="154" t="s">
        <v>1259</v>
      </c>
      <c r="F566" s="149" t="s">
        <v>1302</v>
      </c>
      <c r="G566" s="179">
        <f>VLOOKUP(H566,'шаблон ОКЕИ'!$A$1:$B$81,2,0)</f>
        <v>796</v>
      </c>
      <c r="H566" s="157" t="s">
        <v>52</v>
      </c>
      <c r="I566" s="153">
        <v>15</v>
      </c>
      <c r="J566" s="179">
        <v>92435000000</v>
      </c>
      <c r="K566" s="179" t="s">
        <v>476</v>
      </c>
      <c r="L566" s="51">
        <v>12.464</v>
      </c>
      <c r="M566" s="51" t="s">
        <v>1344</v>
      </c>
      <c r="N566" s="179" t="s">
        <v>1026</v>
      </c>
      <c r="O566" s="179" t="s">
        <v>311</v>
      </c>
      <c r="P566" s="179" t="s">
        <v>279</v>
      </c>
    </row>
    <row r="567" spans="1:16" s="45" customFormat="1" ht="45" outlineLevel="1">
      <c r="A567" s="180"/>
      <c r="B567" s="185">
        <v>553</v>
      </c>
      <c r="C567" s="149" t="s">
        <v>76</v>
      </c>
      <c r="D567" s="149">
        <v>2521373</v>
      </c>
      <c r="E567" s="154" t="s">
        <v>1260</v>
      </c>
      <c r="F567" s="149" t="s">
        <v>1302</v>
      </c>
      <c r="G567" s="179">
        <f>VLOOKUP(H567,'шаблон ОКЕИ'!$A$1:$B$81,2,0)</f>
        <v>796</v>
      </c>
      <c r="H567" s="157" t="s">
        <v>52</v>
      </c>
      <c r="I567" s="158">
        <v>20</v>
      </c>
      <c r="J567" s="179">
        <v>92435000000</v>
      </c>
      <c r="K567" s="179" t="s">
        <v>476</v>
      </c>
      <c r="L567" s="51">
        <v>25.599</v>
      </c>
      <c r="M567" s="51" t="s">
        <v>1344</v>
      </c>
      <c r="N567" s="179" t="s">
        <v>1026</v>
      </c>
      <c r="O567" s="179" t="s">
        <v>311</v>
      </c>
      <c r="P567" s="179" t="s">
        <v>279</v>
      </c>
    </row>
    <row r="568" spans="1:16" s="45" customFormat="1" ht="45" outlineLevel="1">
      <c r="A568" s="180"/>
      <c r="B568" s="185">
        <v>554</v>
      </c>
      <c r="C568" s="149" t="s">
        <v>76</v>
      </c>
      <c r="D568" s="149">
        <v>2521373</v>
      </c>
      <c r="E568" s="154" t="s">
        <v>1261</v>
      </c>
      <c r="F568" s="149" t="s">
        <v>1302</v>
      </c>
      <c r="G568" s="179">
        <f>VLOOKUP(H568,'шаблон ОКЕИ'!$A$1:$B$81,2,0)</f>
        <v>796</v>
      </c>
      <c r="H568" s="157" t="s">
        <v>52</v>
      </c>
      <c r="I568" s="153">
        <v>5</v>
      </c>
      <c r="J568" s="179">
        <v>92435000000</v>
      </c>
      <c r="K568" s="179" t="s">
        <v>476</v>
      </c>
      <c r="L568" s="51">
        <v>10.97</v>
      </c>
      <c r="M568" s="51" t="s">
        <v>1344</v>
      </c>
      <c r="N568" s="179" t="s">
        <v>1026</v>
      </c>
      <c r="O568" s="179" t="s">
        <v>311</v>
      </c>
      <c r="P568" s="179" t="s">
        <v>279</v>
      </c>
    </row>
    <row r="569" spans="1:16" s="45" customFormat="1" ht="45" outlineLevel="1">
      <c r="A569" s="180"/>
      <c r="B569" s="185">
        <v>555</v>
      </c>
      <c r="C569" s="149" t="s">
        <v>1289</v>
      </c>
      <c r="D569" s="149">
        <v>2714718</v>
      </c>
      <c r="E569" s="154" t="s">
        <v>1262</v>
      </c>
      <c r="F569" s="149" t="s">
        <v>1340</v>
      </c>
      <c r="G569" s="179">
        <f>VLOOKUP(H569,'шаблон ОКЕИ'!$A$1:$B$81,2,0)</f>
        <v>168</v>
      </c>
      <c r="H569" s="157" t="s">
        <v>78</v>
      </c>
      <c r="I569" s="153">
        <v>0.8</v>
      </c>
      <c r="J569" s="179">
        <v>92435000000</v>
      </c>
      <c r="K569" s="179" t="s">
        <v>476</v>
      </c>
      <c r="L569" s="51">
        <v>5.0999999999999997E-2</v>
      </c>
      <c r="M569" s="51" t="s">
        <v>1344</v>
      </c>
      <c r="N569" s="179" t="s">
        <v>1026</v>
      </c>
      <c r="O569" s="179" t="s">
        <v>311</v>
      </c>
      <c r="P569" s="179" t="s">
        <v>279</v>
      </c>
    </row>
    <row r="570" spans="1:16" s="45" customFormat="1" ht="45" outlineLevel="1">
      <c r="A570" s="180"/>
      <c r="B570" s="185">
        <v>556</v>
      </c>
      <c r="C570" s="149" t="s">
        <v>1289</v>
      </c>
      <c r="D570" s="149">
        <v>2714718</v>
      </c>
      <c r="E570" s="154" t="s">
        <v>1263</v>
      </c>
      <c r="F570" s="149" t="s">
        <v>1340</v>
      </c>
      <c r="G570" s="179">
        <f>VLOOKUP(H570,'шаблон ОКЕИ'!$A$1:$B$81,2,0)</f>
        <v>168</v>
      </c>
      <c r="H570" s="157" t="s">
        <v>78</v>
      </c>
      <c r="I570" s="153">
        <v>2.2000000000000002</v>
      </c>
      <c r="J570" s="179">
        <v>92435000000</v>
      </c>
      <c r="K570" s="179" t="s">
        <v>476</v>
      </c>
      <c r="L570" s="51">
        <v>0.13500000000000001</v>
      </c>
      <c r="M570" s="51" t="s">
        <v>1344</v>
      </c>
      <c r="N570" s="179" t="s">
        <v>1026</v>
      </c>
      <c r="O570" s="179" t="s">
        <v>311</v>
      </c>
      <c r="P570" s="179" t="s">
        <v>279</v>
      </c>
    </row>
    <row r="571" spans="1:16" s="45" customFormat="1" ht="45" outlineLevel="1">
      <c r="A571" s="180"/>
      <c r="B571" s="185">
        <v>557</v>
      </c>
      <c r="C571" s="149" t="s">
        <v>76</v>
      </c>
      <c r="D571" s="149">
        <v>2521373</v>
      </c>
      <c r="E571" s="164" t="s">
        <v>1264</v>
      </c>
      <c r="F571" s="149" t="s">
        <v>1301</v>
      </c>
      <c r="G571" s="179">
        <f>VLOOKUP(H571,'шаблон ОКЕИ'!$A$1:$B$81,2,0)</f>
        <v>796</v>
      </c>
      <c r="H571" s="149" t="s">
        <v>52</v>
      </c>
      <c r="I571" s="153">
        <v>90</v>
      </c>
      <c r="J571" s="179">
        <v>92435000000</v>
      </c>
      <c r="K571" s="179" t="s">
        <v>476</v>
      </c>
      <c r="L571" s="51">
        <v>151.232</v>
      </c>
      <c r="M571" s="51" t="s">
        <v>1344</v>
      </c>
      <c r="N571" s="179" t="s">
        <v>1026</v>
      </c>
      <c r="O571" s="179" t="s">
        <v>311</v>
      </c>
      <c r="P571" s="179" t="s">
        <v>279</v>
      </c>
    </row>
    <row r="572" spans="1:16" s="45" customFormat="1" ht="45" outlineLevel="1">
      <c r="A572" s="180"/>
      <c r="B572" s="185">
        <v>558</v>
      </c>
      <c r="C572" s="149" t="s">
        <v>76</v>
      </c>
      <c r="D572" s="149">
        <v>2521373</v>
      </c>
      <c r="E572" s="164" t="s">
        <v>1265</v>
      </c>
      <c r="F572" s="149" t="s">
        <v>1301</v>
      </c>
      <c r="G572" s="179">
        <f>VLOOKUP(H572,'шаблон ОКЕИ'!$A$1:$B$81,2,0)</f>
        <v>796</v>
      </c>
      <c r="H572" s="149" t="s">
        <v>52</v>
      </c>
      <c r="I572" s="153">
        <v>90</v>
      </c>
      <c r="J572" s="179">
        <v>92435000000</v>
      </c>
      <c r="K572" s="179" t="s">
        <v>476</v>
      </c>
      <c r="L572" s="51">
        <v>130.249</v>
      </c>
      <c r="M572" s="51" t="s">
        <v>1344</v>
      </c>
      <c r="N572" s="179" t="s">
        <v>1026</v>
      </c>
      <c r="O572" s="179" t="s">
        <v>311</v>
      </c>
      <c r="P572" s="179" t="s">
        <v>279</v>
      </c>
    </row>
    <row r="573" spans="1:16" s="45" customFormat="1" ht="45" outlineLevel="1">
      <c r="A573" s="180"/>
      <c r="B573" s="185">
        <v>559</v>
      </c>
      <c r="C573" s="149" t="s">
        <v>76</v>
      </c>
      <c r="D573" s="149">
        <v>2521373</v>
      </c>
      <c r="E573" s="164" t="s">
        <v>1266</v>
      </c>
      <c r="F573" s="149" t="s">
        <v>1301</v>
      </c>
      <c r="G573" s="179">
        <f>VLOOKUP(H573,'шаблон ОКЕИ'!$A$1:$B$81,2,0)</f>
        <v>796</v>
      </c>
      <c r="H573" s="149" t="s">
        <v>52</v>
      </c>
      <c r="I573" s="153">
        <v>70</v>
      </c>
      <c r="J573" s="179">
        <v>92435000000</v>
      </c>
      <c r="K573" s="179" t="s">
        <v>476</v>
      </c>
      <c r="L573" s="51">
        <v>155.89400000000001</v>
      </c>
      <c r="M573" s="51" t="s">
        <v>1344</v>
      </c>
      <c r="N573" s="179" t="s">
        <v>1026</v>
      </c>
      <c r="O573" s="179" t="s">
        <v>311</v>
      </c>
      <c r="P573" s="179" t="s">
        <v>279</v>
      </c>
    </row>
    <row r="574" spans="1:16" s="45" customFormat="1" ht="45" outlineLevel="1">
      <c r="A574" s="180"/>
      <c r="B574" s="185">
        <v>560</v>
      </c>
      <c r="C574" s="149" t="s">
        <v>76</v>
      </c>
      <c r="D574" s="149">
        <v>2521373</v>
      </c>
      <c r="E574" s="164" t="s">
        <v>1267</v>
      </c>
      <c r="F574" s="149" t="s">
        <v>1301</v>
      </c>
      <c r="G574" s="179">
        <f>VLOOKUP(H574,'шаблон ОКЕИ'!$A$1:$B$81,2,0)</f>
        <v>796</v>
      </c>
      <c r="H574" s="149" t="s">
        <v>52</v>
      </c>
      <c r="I574" s="153">
        <v>70</v>
      </c>
      <c r="J574" s="179">
        <v>92435000000</v>
      </c>
      <c r="K574" s="179" t="s">
        <v>476</v>
      </c>
      <c r="L574" s="51">
        <v>34.331000000000003</v>
      </c>
      <c r="M574" s="51" t="s">
        <v>1344</v>
      </c>
      <c r="N574" s="179" t="s">
        <v>1026</v>
      </c>
      <c r="O574" s="179" t="s">
        <v>311</v>
      </c>
      <c r="P574" s="179" t="s">
        <v>279</v>
      </c>
    </row>
    <row r="575" spans="1:16" s="45" customFormat="1" ht="45" outlineLevel="1">
      <c r="A575" s="180"/>
      <c r="B575" s="185">
        <v>561</v>
      </c>
      <c r="C575" s="149" t="s">
        <v>76</v>
      </c>
      <c r="D575" s="149">
        <v>2521373</v>
      </c>
      <c r="E575" s="164" t="s">
        <v>1268</v>
      </c>
      <c r="F575" s="149" t="s">
        <v>1301</v>
      </c>
      <c r="G575" s="179">
        <f>VLOOKUP(H575,'шаблон ОКЕИ'!$A$1:$B$81,2,0)</f>
        <v>796</v>
      </c>
      <c r="H575" s="149" t="s">
        <v>52</v>
      </c>
      <c r="I575" s="153">
        <v>20</v>
      </c>
      <c r="J575" s="179">
        <v>92435000000</v>
      </c>
      <c r="K575" s="179" t="s">
        <v>476</v>
      </c>
      <c r="L575" s="51">
        <v>45.747999999999998</v>
      </c>
      <c r="M575" s="51" t="s">
        <v>1344</v>
      </c>
      <c r="N575" s="179" t="s">
        <v>1026</v>
      </c>
      <c r="O575" s="179" t="s">
        <v>311</v>
      </c>
      <c r="P575" s="179" t="s">
        <v>279</v>
      </c>
    </row>
    <row r="576" spans="1:16" s="45" customFormat="1" ht="45" outlineLevel="1">
      <c r="A576" s="180"/>
      <c r="B576" s="185">
        <v>562</v>
      </c>
      <c r="C576" s="149" t="s">
        <v>76</v>
      </c>
      <c r="D576" s="149">
        <v>2521373</v>
      </c>
      <c r="E576" s="164" t="s">
        <v>1269</v>
      </c>
      <c r="F576" s="149" t="s">
        <v>1301</v>
      </c>
      <c r="G576" s="179">
        <f>VLOOKUP(H576,'шаблон ОКЕИ'!$A$1:$B$81,2,0)</f>
        <v>796</v>
      </c>
      <c r="H576" s="149" t="s">
        <v>52</v>
      </c>
      <c r="I576" s="153">
        <v>20</v>
      </c>
      <c r="J576" s="179">
        <v>92435000000</v>
      </c>
      <c r="K576" s="179" t="s">
        <v>476</v>
      </c>
      <c r="L576" s="51">
        <v>37.948999999999998</v>
      </c>
      <c r="M576" s="51" t="s">
        <v>1344</v>
      </c>
      <c r="N576" s="179" t="s">
        <v>1026</v>
      </c>
      <c r="O576" s="179" t="s">
        <v>311</v>
      </c>
      <c r="P576" s="179" t="s">
        <v>279</v>
      </c>
    </row>
    <row r="577" spans="1:16" s="45" customFormat="1" ht="45" outlineLevel="1">
      <c r="A577" s="180"/>
      <c r="B577" s="185">
        <v>563</v>
      </c>
      <c r="C577" s="149" t="s">
        <v>76</v>
      </c>
      <c r="D577" s="149">
        <v>2521373</v>
      </c>
      <c r="E577" s="164" t="s">
        <v>1270</v>
      </c>
      <c r="F577" s="149" t="s">
        <v>1301</v>
      </c>
      <c r="G577" s="179">
        <f>VLOOKUP(H577,'шаблон ОКЕИ'!$A$1:$B$81,2,0)</f>
        <v>796</v>
      </c>
      <c r="H577" s="149" t="s">
        <v>52</v>
      </c>
      <c r="I577" s="153">
        <v>15</v>
      </c>
      <c r="J577" s="179">
        <v>92435000000</v>
      </c>
      <c r="K577" s="179" t="s">
        <v>476</v>
      </c>
      <c r="L577" s="51">
        <v>6.3650000000000002</v>
      </c>
      <c r="M577" s="51" t="s">
        <v>1344</v>
      </c>
      <c r="N577" s="179" t="s">
        <v>1026</v>
      </c>
      <c r="O577" s="179" t="s">
        <v>311</v>
      </c>
      <c r="P577" s="179" t="s">
        <v>279</v>
      </c>
    </row>
    <row r="578" spans="1:16" s="45" customFormat="1" ht="45" outlineLevel="1">
      <c r="A578" s="180"/>
      <c r="B578" s="185">
        <v>564</v>
      </c>
      <c r="C578" s="149" t="s">
        <v>76</v>
      </c>
      <c r="D578" s="149">
        <v>2521373</v>
      </c>
      <c r="E578" s="164" t="s">
        <v>1271</v>
      </c>
      <c r="F578" s="149" t="s">
        <v>1301</v>
      </c>
      <c r="G578" s="179">
        <f>VLOOKUP(H578,'шаблон ОКЕИ'!$A$1:$B$81,2,0)</f>
        <v>796</v>
      </c>
      <c r="H578" s="149" t="s">
        <v>52</v>
      </c>
      <c r="I578" s="153">
        <v>10</v>
      </c>
      <c r="J578" s="179">
        <v>92435000000</v>
      </c>
      <c r="K578" s="179" t="s">
        <v>476</v>
      </c>
      <c r="L578" s="51">
        <v>28.085000000000001</v>
      </c>
      <c r="M578" s="51" t="s">
        <v>1344</v>
      </c>
      <c r="N578" s="179" t="s">
        <v>1026</v>
      </c>
      <c r="O578" s="179" t="s">
        <v>311</v>
      </c>
      <c r="P578" s="179" t="s">
        <v>279</v>
      </c>
    </row>
    <row r="579" spans="1:16" s="45" customFormat="1" ht="45" outlineLevel="1">
      <c r="A579" s="180"/>
      <c r="B579" s="185">
        <v>565</v>
      </c>
      <c r="C579" s="149" t="s">
        <v>76</v>
      </c>
      <c r="D579" s="149">
        <v>2521373</v>
      </c>
      <c r="E579" s="164" t="s">
        <v>1272</v>
      </c>
      <c r="F579" s="149" t="s">
        <v>1301</v>
      </c>
      <c r="G579" s="179">
        <f>VLOOKUP(H579,'шаблон ОКЕИ'!$A$1:$B$81,2,0)</f>
        <v>796</v>
      </c>
      <c r="H579" s="149" t="s">
        <v>52</v>
      </c>
      <c r="I579" s="153">
        <v>10</v>
      </c>
      <c r="J579" s="179">
        <v>92435000000</v>
      </c>
      <c r="K579" s="179" t="s">
        <v>476</v>
      </c>
      <c r="L579" s="51">
        <v>21.065000000000001</v>
      </c>
      <c r="M579" s="51" t="s">
        <v>1344</v>
      </c>
      <c r="N579" s="179" t="s">
        <v>1026</v>
      </c>
      <c r="O579" s="179" t="s">
        <v>311</v>
      </c>
      <c r="P579" s="179" t="s">
        <v>279</v>
      </c>
    </row>
    <row r="580" spans="1:16" s="45" customFormat="1" ht="45" outlineLevel="1">
      <c r="A580" s="180"/>
      <c r="B580" s="185">
        <v>566</v>
      </c>
      <c r="C580" s="149" t="s">
        <v>76</v>
      </c>
      <c r="D580" s="149">
        <v>2521373</v>
      </c>
      <c r="E580" s="164" t="s">
        <v>1273</v>
      </c>
      <c r="F580" s="149" t="s">
        <v>1301</v>
      </c>
      <c r="G580" s="179">
        <f>VLOOKUP(H580,'шаблон ОКЕИ'!$A$1:$B$81,2,0)</f>
        <v>796</v>
      </c>
      <c r="H580" s="149" t="s">
        <v>52</v>
      </c>
      <c r="I580" s="153">
        <v>10</v>
      </c>
      <c r="J580" s="179">
        <v>92435000000</v>
      </c>
      <c r="K580" s="179" t="s">
        <v>476</v>
      </c>
      <c r="L580" s="51">
        <v>22.881</v>
      </c>
      <c r="M580" s="51" t="s">
        <v>1344</v>
      </c>
      <c r="N580" s="179" t="s">
        <v>1026</v>
      </c>
      <c r="O580" s="179" t="s">
        <v>311</v>
      </c>
      <c r="P580" s="179" t="s">
        <v>279</v>
      </c>
    </row>
    <row r="581" spans="1:16" s="45" customFormat="1" ht="45" outlineLevel="1">
      <c r="A581" s="180"/>
      <c r="B581" s="185">
        <v>567</v>
      </c>
      <c r="C581" s="149" t="s">
        <v>76</v>
      </c>
      <c r="D581" s="149">
        <v>2521373</v>
      </c>
      <c r="E581" s="164" t="s">
        <v>1274</v>
      </c>
      <c r="F581" s="149" t="s">
        <v>1301</v>
      </c>
      <c r="G581" s="179">
        <f>VLOOKUP(H581,'шаблон ОКЕИ'!$A$1:$B$81,2,0)</f>
        <v>796</v>
      </c>
      <c r="H581" s="149" t="s">
        <v>52</v>
      </c>
      <c r="I581" s="153">
        <v>10</v>
      </c>
      <c r="J581" s="179">
        <v>92435000000</v>
      </c>
      <c r="K581" s="179" t="s">
        <v>476</v>
      </c>
      <c r="L581" s="51">
        <v>15.196</v>
      </c>
      <c r="M581" s="51" t="s">
        <v>1344</v>
      </c>
      <c r="N581" s="179" t="s">
        <v>1026</v>
      </c>
      <c r="O581" s="179" t="s">
        <v>311</v>
      </c>
      <c r="P581" s="179" t="s">
        <v>279</v>
      </c>
    </row>
    <row r="582" spans="1:16" s="45" customFormat="1" ht="45" outlineLevel="1">
      <c r="A582" s="180"/>
      <c r="B582" s="185">
        <v>568</v>
      </c>
      <c r="C582" s="149" t="s">
        <v>76</v>
      </c>
      <c r="D582" s="149">
        <v>2521373</v>
      </c>
      <c r="E582" s="164" t="s">
        <v>1275</v>
      </c>
      <c r="F582" s="149" t="s">
        <v>1301</v>
      </c>
      <c r="G582" s="179">
        <f>VLOOKUP(H582,'шаблон ОКЕИ'!$A$1:$B$81,2,0)</f>
        <v>796</v>
      </c>
      <c r="H582" s="149" t="s">
        <v>52</v>
      </c>
      <c r="I582" s="153">
        <v>10</v>
      </c>
      <c r="J582" s="179">
        <v>92435000000</v>
      </c>
      <c r="K582" s="179" t="s">
        <v>476</v>
      </c>
      <c r="L582" s="51">
        <v>9.3260000000000005</v>
      </c>
      <c r="M582" s="51" t="s">
        <v>1344</v>
      </c>
      <c r="N582" s="179" t="s">
        <v>1026</v>
      </c>
      <c r="O582" s="179" t="s">
        <v>311</v>
      </c>
      <c r="P582" s="179" t="s">
        <v>279</v>
      </c>
    </row>
    <row r="583" spans="1:16" s="45" customFormat="1" ht="45" outlineLevel="1">
      <c r="A583" s="180"/>
      <c r="B583" s="185">
        <v>569</v>
      </c>
      <c r="C583" s="149" t="s">
        <v>76</v>
      </c>
      <c r="D583" s="149">
        <v>2521373</v>
      </c>
      <c r="E583" s="164" t="s">
        <v>1276</v>
      </c>
      <c r="F583" s="149" t="s">
        <v>1301</v>
      </c>
      <c r="G583" s="179">
        <f>VLOOKUP(H583,'шаблон ОКЕИ'!$A$1:$B$81,2,0)</f>
        <v>796</v>
      </c>
      <c r="H583" s="149" t="s">
        <v>52</v>
      </c>
      <c r="I583" s="153">
        <v>10</v>
      </c>
      <c r="J583" s="179">
        <v>92435000000</v>
      </c>
      <c r="K583" s="179" t="s">
        <v>476</v>
      </c>
      <c r="L583" s="51">
        <v>9.2460000000000004</v>
      </c>
      <c r="M583" s="51" t="s">
        <v>1344</v>
      </c>
      <c r="N583" s="179" t="s">
        <v>1026</v>
      </c>
      <c r="O583" s="179" t="s">
        <v>311</v>
      </c>
      <c r="P583" s="179" t="s">
        <v>279</v>
      </c>
    </row>
    <row r="584" spans="1:16" s="45" customFormat="1" ht="45" outlineLevel="1">
      <c r="A584" s="180"/>
      <c r="B584" s="185">
        <v>570</v>
      </c>
      <c r="C584" s="149" t="s">
        <v>76</v>
      </c>
      <c r="D584" s="149">
        <v>2521373</v>
      </c>
      <c r="E584" s="164" t="s">
        <v>1277</v>
      </c>
      <c r="F584" s="149" t="s">
        <v>1301</v>
      </c>
      <c r="G584" s="179">
        <f>VLOOKUP(H584,'шаблон ОКЕИ'!$A$1:$B$81,2,0)</f>
        <v>796</v>
      </c>
      <c r="H584" s="149" t="s">
        <v>52</v>
      </c>
      <c r="I584" s="153">
        <v>40</v>
      </c>
      <c r="J584" s="179">
        <v>92435000000</v>
      </c>
      <c r="K584" s="179" t="s">
        <v>476</v>
      </c>
      <c r="L584" s="51">
        <v>32.542000000000002</v>
      </c>
      <c r="M584" s="51" t="s">
        <v>1344</v>
      </c>
      <c r="N584" s="179" t="s">
        <v>1026</v>
      </c>
      <c r="O584" s="179" t="s">
        <v>311</v>
      </c>
      <c r="P584" s="179" t="s">
        <v>279</v>
      </c>
    </row>
    <row r="585" spans="1:16" s="45" customFormat="1" ht="45" outlineLevel="1">
      <c r="A585" s="180"/>
      <c r="B585" s="185">
        <v>571</v>
      </c>
      <c r="C585" s="149" t="s">
        <v>76</v>
      </c>
      <c r="D585" s="149">
        <v>2521373</v>
      </c>
      <c r="E585" s="164" t="s">
        <v>1278</v>
      </c>
      <c r="F585" s="149" t="s">
        <v>1301</v>
      </c>
      <c r="G585" s="179">
        <f>VLOOKUP(H585,'шаблон ОКЕИ'!$A$1:$B$81,2,0)</f>
        <v>796</v>
      </c>
      <c r="H585" s="149" t="s">
        <v>52</v>
      </c>
      <c r="I585" s="153">
        <v>25</v>
      </c>
      <c r="J585" s="179">
        <v>92435000000</v>
      </c>
      <c r="K585" s="179" t="s">
        <v>476</v>
      </c>
      <c r="L585" s="51">
        <v>24.788</v>
      </c>
      <c r="M585" s="51" t="s">
        <v>1344</v>
      </c>
      <c r="N585" s="179" t="s">
        <v>1026</v>
      </c>
      <c r="O585" s="179" t="s">
        <v>311</v>
      </c>
      <c r="P585" s="179" t="s">
        <v>279</v>
      </c>
    </row>
    <row r="586" spans="1:16" s="45" customFormat="1" ht="45" outlineLevel="1">
      <c r="A586" s="180"/>
      <c r="B586" s="185">
        <v>572</v>
      </c>
      <c r="C586" s="149" t="s">
        <v>76</v>
      </c>
      <c r="D586" s="149">
        <v>2521373</v>
      </c>
      <c r="E586" s="164" t="s">
        <v>1279</v>
      </c>
      <c r="F586" s="149" t="s">
        <v>1301</v>
      </c>
      <c r="G586" s="179">
        <f>VLOOKUP(H586,'шаблон ОКЕИ'!$A$1:$B$81,2,0)</f>
        <v>796</v>
      </c>
      <c r="H586" s="149" t="s">
        <v>52</v>
      </c>
      <c r="I586" s="153">
        <v>15</v>
      </c>
      <c r="J586" s="179">
        <v>92435000000</v>
      </c>
      <c r="K586" s="179" t="s">
        <v>476</v>
      </c>
      <c r="L586" s="51">
        <v>10.602</v>
      </c>
      <c r="M586" s="51" t="s">
        <v>1344</v>
      </c>
      <c r="N586" s="179" t="s">
        <v>1026</v>
      </c>
      <c r="O586" s="179" t="s">
        <v>311</v>
      </c>
      <c r="P586" s="179" t="s">
        <v>279</v>
      </c>
    </row>
    <row r="587" spans="1:16" s="45" customFormat="1" ht="45" outlineLevel="1">
      <c r="A587" s="180"/>
      <c r="B587" s="185">
        <v>573</v>
      </c>
      <c r="C587" s="149" t="s">
        <v>76</v>
      </c>
      <c r="D587" s="149">
        <v>2521373</v>
      </c>
      <c r="E587" s="164" t="s">
        <v>1280</v>
      </c>
      <c r="F587" s="149" t="s">
        <v>1301</v>
      </c>
      <c r="G587" s="179">
        <f>VLOOKUP(H587,'шаблон ОКЕИ'!$A$1:$B$81,2,0)</f>
        <v>796</v>
      </c>
      <c r="H587" s="149" t="s">
        <v>52</v>
      </c>
      <c r="I587" s="153">
        <v>30</v>
      </c>
      <c r="J587" s="179">
        <v>92435000000</v>
      </c>
      <c r="K587" s="179" t="s">
        <v>476</v>
      </c>
      <c r="L587" s="51">
        <v>13.728999999999999</v>
      </c>
      <c r="M587" s="51" t="s">
        <v>1344</v>
      </c>
      <c r="N587" s="179" t="s">
        <v>1026</v>
      </c>
      <c r="O587" s="179" t="s">
        <v>311</v>
      </c>
      <c r="P587" s="179" t="s">
        <v>279</v>
      </c>
    </row>
    <row r="588" spans="1:16" s="45" customFormat="1" ht="45" outlineLevel="1">
      <c r="A588" s="180"/>
      <c r="B588" s="185">
        <v>574</v>
      </c>
      <c r="C588" s="149" t="s">
        <v>76</v>
      </c>
      <c r="D588" s="149">
        <v>2521373</v>
      </c>
      <c r="E588" s="164" t="s">
        <v>1281</v>
      </c>
      <c r="F588" s="149" t="s">
        <v>1301</v>
      </c>
      <c r="G588" s="179">
        <f>VLOOKUP(H588,'шаблон ОКЕИ'!$A$1:$B$81,2,0)</f>
        <v>796</v>
      </c>
      <c r="H588" s="149" t="s">
        <v>52</v>
      </c>
      <c r="I588" s="153">
        <v>15</v>
      </c>
      <c r="J588" s="179">
        <v>92435000000</v>
      </c>
      <c r="K588" s="179" t="s">
        <v>476</v>
      </c>
      <c r="L588" s="51">
        <v>3.9409999999999998</v>
      </c>
      <c r="M588" s="51" t="s">
        <v>1344</v>
      </c>
      <c r="N588" s="179" t="s">
        <v>1026</v>
      </c>
      <c r="O588" s="179" t="s">
        <v>311</v>
      </c>
      <c r="P588" s="179" t="s">
        <v>279</v>
      </c>
    </row>
    <row r="589" spans="1:16" s="45" customFormat="1" ht="45" outlineLevel="1">
      <c r="A589" s="180"/>
      <c r="B589" s="185">
        <v>575</v>
      </c>
      <c r="C589" s="149" t="s">
        <v>76</v>
      </c>
      <c r="D589" s="149">
        <v>2521373</v>
      </c>
      <c r="E589" s="164" t="s">
        <v>1282</v>
      </c>
      <c r="F589" s="149" t="s">
        <v>1301</v>
      </c>
      <c r="G589" s="179">
        <f>VLOOKUP(H589,'шаблон ОКЕИ'!$A$1:$B$81,2,0)</f>
        <v>796</v>
      </c>
      <c r="H589" s="149" t="s">
        <v>52</v>
      </c>
      <c r="I589" s="153">
        <v>15</v>
      </c>
      <c r="J589" s="179">
        <v>92435000000</v>
      </c>
      <c r="K589" s="179" t="s">
        <v>476</v>
      </c>
      <c r="L589" s="51">
        <v>6.1020000000000003</v>
      </c>
      <c r="M589" s="51" t="s">
        <v>1344</v>
      </c>
      <c r="N589" s="179" t="s">
        <v>1026</v>
      </c>
      <c r="O589" s="179" t="s">
        <v>311</v>
      </c>
      <c r="P589" s="179" t="s">
        <v>279</v>
      </c>
    </row>
    <row r="590" spans="1:16" s="45" customFormat="1" ht="45" outlineLevel="1">
      <c r="A590" s="180"/>
      <c r="B590" s="185">
        <v>576</v>
      </c>
      <c r="C590" s="149" t="s">
        <v>76</v>
      </c>
      <c r="D590" s="149">
        <v>2521373</v>
      </c>
      <c r="E590" s="164" t="s">
        <v>1283</v>
      </c>
      <c r="F590" s="149" t="s">
        <v>1301</v>
      </c>
      <c r="G590" s="179">
        <f>VLOOKUP(H590,'шаблон ОКЕИ'!$A$1:$B$81,2,0)</f>
        <v>796</v>
      </c>
      <c r="H590" s="149" t="s">
        <v>52</v>
      </c>
      <c r="I590" s="153">
        <v>15</v>
      </c>
      <c r="J590" s="179">
        <v>92435000000</v>
      </c>
      <c r="K590" s="179" t="s">
        <v>476</v>
      </c>
      <c r="L590" s="51">
        <v>9.0250000000000004</v>
      </c>
      <c r="M590" s="51" t="s">
        <v>1344</v>
      </c>
      <c r="N590" s="179" t="s">
        <v>1026</v>
      </c>
      <c r="O590" s="179" t="s">
        <v>311</v>
      </c>
      <c r="P590" s="179" t="s">
        <v>279</v>
      </c>
    </row>
    <row r="591" spans="1:16" s="45" customFormat="1" ht="45" outlineLevel="1">
      <c r="A591" s="180"/>
      <c r="B591" s="185">
        <v>577</v>
      </c>
      <c r="C591" s="149" t="s">
        <v>76</v>
      </c>
      <c r="D591" s="149">
        <v>2521373</v>
      </c>
      <c r="E591" s="164" t="s">
        <v>1284</v>
      </c>
      <c r="F591" s="149" t="s">
        <v>1301</v>
      </c>
      <c r="G591" s="179">
        <f>VLOOKUP(H591,'шаблон ОКЕИ'!$A$1:$B$81,2,0)</f>
        <v>796</v>
      </c>
      <c r="H591" s="149" t="s">
        <v>52</v>
      </c>
      <c r="I591" s="153">
        <v>20</v>
      </c>
      <c r="J591" s="179">
        <v>92435000000</v>
      </c>
      <c r="K591" s="179" t="s">
        <v>476</v>
      </c>
      <c r="L591" s="51">
        <v>14.237</v>
      </c>
      <c r="M591" s="51" t="s">
        <v>1344</v>
      </c>
      <c r="N591" s="179" t="s">
        <v>1026</v>
      </c>
      <c r="O591" s="179" t="s">
        <v>311</v>
      </c>
      <c r="P591" s="179" t="s">
        <v>279</v>
      </c>
    </row>
    <row r="592" spans="1:16" s="45" customFormat="1" ht="45" outlineLevel="1">
      <c r="A592" s="180"/>
      <c r="B592" s="185">
        <v>578</v>
      </c>
      <c r="C592" s="149" t="s">
        <v>76</v>
      </c>
      <c r="D592" s="149">
        <v>2521371</v>
      </c>
      <c r="E592" s="164" t="s">
        <v>1285</v>
      </c>
      <c r="F592" s="149" t="s">
        <v>1301</v>
      </c>
      <c r="G592" s="179" t="str">
        <f>VLOOKUP(H592,'шаблон ОКЕИ'!$A$1:$B$81,2,0)</f>
        <v>006</v>
      </c>
      <c r="H592" s="149" t="s">
        <v>479</v>
      </c>
      <c r="I592" s="153">
        <v>2000</v>
      </c>
      <c r="J592" s="179">
        <v>92435000000</v>
      </c>
      <c r="K592" s="179" t="s">
        <v>476</v>
      </c>
      <c r="L592" s="51">
        <v>1613.3889999999999</v>
      </c>
      <c r="M592" s="51" t="s">
        <v>1344</v>
      </c>
      <c r="N592" s="179" t="s">
        <v>1026</v>
      </c>
      <c r="O592" s="179" t="s">
        <v>311</v>
      </c>
      <c r="P592" s="179" t="s">
        <v>279</v>
      </c>
    </row>
    <row r="593" spans="1:16" s="45" customFormat="1" ht="45" outlineLevel="1">
      <c r="A593" s="180"/>
      <c r="B593" s="185">
        <v>579</v>
      </c>
      <c r="C593" s="149" t="s">
        <v>76</v>
      </c>
      <c r="D593" s="149">
        <v>2521371</v>
      </c>
      <c r="E593" s="164" t="s">
        <v>1286</v>
      </c>
      <c r="F593" s="149" t="s">
        <v>1301</v>
      </c>
      <c r="G593" s="179" t="str">
        <f>VLOOKUP(H593,'шаблон ОКЕИ'!$A$1:$B$81,2,0)</f>
        <v>006</v>
      </c>
      <c r="H593" s="149" t="s">
        <v>479</v>
      </c>
      <c r="I593" s="153">
        <v>1000</v>
      </c>
      <c r="J593" s="179">
        <v>92435000000</v>
      </c>
      <c r="K593" s="179" t="s">
        <v>476</v>
      </c>
      <c r="L593" s="51">
        <v>544.57600000000002</v>
      </c>
      <c r="M593" s="51" t="s">
        <v>1344</v>
      </c>
      <c r="N593" s="179" t="s">
        <v>1026</v>
      </c>
      <c r="O593" s="179" t="s">
        <v>311</v>
      </c>
      <c r="P593" s="179" t="s">
        <v>279</v>
      </c>
    </row>
    <row r="594" spans="1:16" s="45" customFormat="1" ht="45" outlineLevel="1">
      <c r="A594" s="180"/>
      <c r="B594" s="185">
        <v>580</v>
      </c>
      <c r="C594" s="149" t="s">
        <v>76</v>
      </c>
      <c r="D594" s="149">
        <v>2521371</v>
      </c>
      <c r="E594" s="164" t="s">
        <v>1287</v>
      </c>
      <c r="F594" s="149" t="s">
        <v>1301</v>
      </c>
      <c r="G594" s="179" t="str">
        <f>VLOOKUP(H594,'шаблон ОКЕИ'!$A$1:$B$81,2,0)</f>
        <v>006</v>
      </c>
      <c r="H594" s="149" t="s">
        <v>479</v>
      </c>
      <c r="I594" s="153">
        <v>1000</v>
      </c>
      <c r="J594" s="179">
        <v>92435000000</v>
      </c>
      <c r="K594" s="179" t="s">
        <v>476</v>
      </c>
      <c r="L594" s="51">
        <v>375</v>
      </c>
      <c r="M594" s="51" t="s">
        <v>1344</v>
      </c>
      <c r="N594" s="179" t="s">
        <v>1026</v>
      </c>
      <c r="O594" s="179" t="s">
        <v>311</v>
      </c>
      <c r="P594" s="179" t="s">
        <v>279</v>
      </c>
    </row>
    <row r="595" spans="1:16" s="45" customFormat="1" ht="45" outlineLevel="1">
      <c r="A595" s="180"/>
      <c r="B595" s="185">
        <v>581</v>
      </c>
      <c r="C595" s="149" t="s">
        <v>76</v>
      </c>
      <c r="D595" s="149">
        <v>2521371</v>
      </c>
      <c r="E595" s="164" t="s">
        <v>1288</v>
      </c>
      <c r="F595" s="149" t="s">
        <v>1301</v>
      </c>
      <c r="G595" s="179" t="str">
        <f>VLOOKUP(H595,'шаблон ОКЕИ'!$A$1:$B$81,2,0)</f>
        <v>006</v>
      </c>
      <c r="H595" s="149" t="s">
        <v>479</v>
      </c>
      <c r="I595" s="153">
        <v>1000</v>
      </c>
      <c r="J595" s="179">
        <v>92435000000</v>
      </c>
      <c r="K595" s="179" t="s">
        <v>476</v>
      </c>
      <c r="L595" s="51">
        <v>269.745</v>
      </c>
      <c r="M595" s="51" t="s">
        <v>1344</v>
      </c>
      <c r="N595" s="179" t="s">
        <v>1026</v>
      </c>
      <c r="O595" s="179" t="s">
        <v>311</v>
      </c>
      <c r="P595" s="179" t="s">
        <v>279</v>
      </c>
    </row>
    <row r="596" spans="1:16" s="45" customFormat="1" ht="45" outlineLevel="1">
      <c r="A596" s="180"/>
      <c r="B596" s="185">
        <v>582</v>
      </c>
      <c r="C596" s="165" t="s">
        <v>1481</v>
      </c>
      <c r="D596" s="149">
        <v>2411131</v>
      </c>
      <c r="E596" s="164" t="s">
        <v>1478</v>
      </c>
      <c r="F596" s="149" t="s">
        <v>1479</v>
      </c>
      <c r="G596" s="179">
        <f>VLOOKUP(H596,'шаблон ОКЕИ'!$A$1:$B$81,2,0)</f>
        <v>113</v>
      </c>
      <c r="H596" s="62" t="s">
        <v>119</v>
      </c>
      <c r="I596" s="150">
        <v>15000</v>
      </c>
      <c r="J596" s="179">
        <v>92435000000</v>
      </c>
      <c r="K596" s="179" t="s">
        <v>476</v>
      </c>
      <c r="L596" s="51">
        <v>500</v>
      </c>
      <c r="M596" s="51" t="s">
        <v>1480</v>
      </c>
      <c r="N596" s="179" t="s">
        <v>1025</v>
      </c>
      <c r="O596" s="179" t="s">
        <v>311</v>
      </c>
      <c r="P596" s="179" t="s">
        <v>279</v>
      </c>
    </row>
    <row r="597" spans="1:16" s="45" customFormat="1" ht="45" outlineLevel="1">
      <c r="A597" s="180"/>
      <c r="B597" s="185">
        <v>583</v>
      </c>
      <c r="C597" s="165" t="s">
        <v>1483</v>
      </c>
      <c r="D597" s="149">
        <v>4530017</v>
      </c>
      <c r="E597" s="164" t="s">
        <v>1482</v>
      </c>
      <c r="F597" s="172" t="s">
        <v>1485</v>
      </c>
      <c r="G597" s="179">
        <f>VLOOKUP(H597,'шаблон ОКЕИ'!$A$1:$B$81,2,0)</f>
        <v>796</v>
      </c>
      <c r="H597" s="62" t="s">
        <v>52</v>
      </c>
      <c r="I597" s="150">
        <v>3</v>
      </c>
      <c r="J597" s="179">
        <v>92435000000</v>
      </c>
      <c r="K597" s="179" t="s">
        <v>476</v>
      </c>
      <c r="L597" s="51">
        <v>5700</v>
      </c>
      <c r="M597" s="51" t="s">
        <v>1034</v>
      </c>
      <c r="N597" s="179" t="s">
        <v>1026</v>
      </c>
      <c r="O597" s="179" t="s">
        <v>311</v>
      </c>
      <c r="P597" s="179" t="s">
        <v>279</v>
      </c>
    </row>
    <row r="598" spans="1:16" s="45" customFormat="1">
      <c r="A598" s="180"/>
      <c r="B598" s="185">
        <v>584</v>
      </c>
      <c r="C598" s="149"/>
      <c r="D598" s="149"/>
      <c r="E598" s="43" t="s">
        <v>1484</v>
      </c>
      <c r="F598" s="149"/>
      <c r="G598" s="179"/>
      <c r="H598" s="149"/>
      <c r="I598" s="150"/>
      <c r="J598" s="179"/>
      <c r="K598" s="179"/>
      <c r="L598" s="44">
        <v>46974.73</v>
      </c>
      <c r="M598" s="51"/>
      <c r="N598" s="179"/>
      <c r="O598" s="179"/>
      <c r="P598" s="179"/>
    </row>
    <row r="599" spans="1:16" s="18" customFormat="1">
      <c r="A599" s="180"/>
      <c r="B599" s="185">
        <v>585</v>
      </c>
      <c r="C599" s="180"/>
      <c r="D599" s="180"/>
      <c r="E599" s="43" t="s">
        <v>467</v>
      </c>
      <c r="F599" s="180"/>
      <c r="G599" s="179"/>
      <c r="H599" s="180"/>
      <c r="I599" s="44"/>
      <c r="J599" s="180"/>
      <c r="K599" s="180"/>
      <c r="L599" s="44">
        <v>611219.15</v>
      </c>
      <c r="M599" s="44"/>
      <c r="N599" s="180"/>
      <c r="O599" s="180"/>
      <c r="P599" s="180"/>
    </row>
    <row r="600" spans="1:16" s="14" customFormat="1" ht="19.5">
      <c r="A600" s="187" t="s">
        <v>464</v>
      </c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</row>
    <row r="601" spans="1:16" s="27" customFormat="1" ht="30">
      <c r="A601" s="179"/>
      <c r="B601" s="179">
        <v>586</v>
      </c>
      <c r="C601" s="55" t="s">
        <v>175</v>
      </c>
      <c r="D601" s="179">
        <v>7422090</v>
      </c>
      <c r="E601" s="50" t="s">
        <v>536</v>
      </c>
      <c r="F601" s="179" t="s">
        <v>250</v>
      </c>
      <c r="G601" s="179" t="str">
        <f>VLOOKUP(H601,'шаблон ОКЕИ'!$A$1:$B$81,2,0)</f>
        <v>006</v>
      </c>
      <c r="H601" s="179" t="s">
        <v>479</v>
      </c>
      <c r="I601" s="179">
        <v>775487</v>
      </c>
      <c r="J601" s="91">
        <v>92435000000</v>
      </c>
      <c r="K601" s="179" t="s">
        <v>176</v>
      </c>
      <c r="L601" s="51">
        <v>800</v>
      </c>
      <c r="M601" s="179" t="s">
        <v>533</v>
      </c>
      <c r="N601" s="73" t="s">
        <v>1063</v>
      </c>
      <c r="O601" s="73" t="s">
        <v>311</v>
      </c>
      <c r="P601" s="179" t="s">
        <v>279</v>
      </c>
    </row>
    <row r="602" spans="1:16" s="30" customFormat="1" ht="30">
      <c r="A602" s="73"/>
      <c r="B602" s="73">
        <v>587</v>
      </c>
      <c r="C602" s="73" t="s">
        <v>1039</v>
      </c>
      <c r="D602" s="73">
        <v>7423010</v>
      </c>
      <c r="E602" s="92" t="s">
        <v>542</v>
      </c>
      <c r="F602" s="73" t="s">
        <v>250</v>
      </c>
      <c r="G602" s="179">
        <f>VLOOKUP(H602,'шаблон ОКЕИ'!$A$1:$B$81,2,0)</f>
        <v>796</v>
      </c>
      <c r="H602" s="73" t="s">
        <v>52</v>
      </c>
      <c r="I602" s="73">
        <v>1</v>
      </c>
      <c r="J602" s="46">
        <v>92435000000</v>
      </c>
      <c r="K602" s="179" t="s">
        <v>176</v>
      </c>
      <c r="L602" s="93">
        <v>300</v>
      </c>
      <c r="M602" s="73" t="s">
        <v>1021</v>
      </c>
      <c r="N602" s="73" t="s">
        <v>1064</v>
      </c>
      <c r="O602" s="73" t="s">
        <v>210</v>
      </c>
      <c r="P602" s="179" t="s">
        <v>279</v>
      </c>
    </row>
    <row r="603" spans="1:16" s="30" customFormat="1" ht="60">
      <c r="A603" s="73"/>
      <c r="B603" s="179">
        <v>588</v>
      </c>
      <c r="C603" s="94" t="s">
        <v>202</v>
      </c>
      <c r="D603" s="73">
        <v>9460000</v>
      </c>
      <c r="E603" s="92" t="s">
        <v>1029</v>
      </c>
      <c r="F603" s="95" t="s">
        <v>1048</v>
      </c>
      <c r="G603" s="179" t="str">
        <f>VLOOKUP(H603,'шаблон ОКЕИ'!$A$1:$B$81,2,0)</f>
        <v>876</v>
      </c>
      <c r="H603" s="73" t="s">
        <v>1016</v>
      </c>
      <c r="I603" s="73">
        <v>1</v>
      </c>
      <c r="J603" s="46">
        <v>92435000000</v>
      </c>
      <c r="K603" s="179" t="s">
        <v>176</v>
      </c>
      <c r="L603" s="93">
        <v>250</v>
      </c>
      <c r="M603" s="73" t="s">
        <v>1021</v>
      </c>
      <c r="N603" s="73" t="s">
        <v>543</v>
      </c>
      <c r="O603" s="73" t="s">
        <v>311</v>
      </c>
      <c r="P603" s="179" t="s">
        <v>279</v>
      </c>
    </row>
    <row r="604" spans="1:16" s="29" customFormat="1" ht="35.25" customHeight="1">
      <c r="A604" s="73" t="s">
        <v>381</v>
      </c>
      <c r="B604" s="185">
        <v>589</v>
      </c>
      <c r="C604" s="73" t="s">
        <v>512</v>
      </c>
      <c r="D604" s="73">
        <v>7423050</v>
      </c>
      <c r="E604" s="92" t="s">
        <v>382</v>
      </c>
      <c r="F604" s="73" t="s">
        <v>383</v>
      </c>
      <c r="G604" s="73">
        <v>904</v>
      </c>
      <c r="H604" s="73" t="s">
        <v>384</v>
      </c>
      <c r="I604" s="73">
        <v>212</v>
      </c>
      <c r="J604" s="46">
        <v>92435000000</v>
      </c>
      <c r="K604" s="179" t="s">
        <v>176</v>
      </c>
      <c r="L604" s="93">
        <v>636</v>
      </c>
      <c r="M604" s="179" t="s">
        <v>532</v>
      </c>
      <c r="N604" s="73" t="s">
        <v>1027</v>
      </c>
      <c r="O604" s="73" t="s">
        <v>311</v>
      </c>
      <c r="P604" s="179" t="s">
        <v>279</v>
      </c>
    </row>
    <row r="605" spans="1:16" s="27" customFormat="1" ht="45.75" customHeight="1">
      <c r="A605" s="179" t="s">
        <v>380</v>
      </c>
      <c r="B605" s="73">
        <v>590</v>
      </c>
      <c r="C605" s="179" t="s">
        <v>377</v>
      </c>
      <c r="D605" s="179">
        <v>8513112</v>
      </c>
      <c r="E605" s="50" t="s">
        <v>378</v>
      </c>
      <c r="F605" s="179" t="s">
        <v>250</v>
      </c>
      <c r="G605" s="179">
        <f>VLOOKUP(H605,'шаблон ОКЕИ'!$A$1:$B$81,2,0)</f>
        <v>796</v>
      </c>
      <c r="H605" s="179" t="s">
        <v>52</v>
      </c>
      <c r="I605" s="179">
        <v>54</v>
      </c>
      <c r="J605" s="91">
        <v>92435000000</v>
      </c>
      <c r="K605" s="179" t="s">
        <v>176</v>
      </c>
      <c r="L605" s="51">
        <v>640.13</v>
      </c>
      <c r="M605" s="179" t="s">
        <v>1473</v>
      </c>
      <c r="N605" s="179" t="s">
        <v>375</v>
      </c>
      <c r="O605" s="179" t="s">
        <v>311</v>
      </c>
      <c r="P605" s="179" t="s">
        <v>279</v>
      </c>
    </row>
    <row r="606" spans="1:16" s="27" customFormat="1" ht="30">
      <c r="A606" s="179"/>
      <c r="B606" s="185">
        <v>591</v>
      </c>
      <c r="C606" s="61" t="s">
        <v>1031</v>
      </c>
      <c r="D606" s="61">
        <v>7421012</v>
      </c>
      <c r="E606" s="50" t="s">
        <v>538</v>
      </c>
      <c r="F606" s="179" t="s">
        <v>537</v>
      </c>
      <c r="G606" s="179">
        <f>VLOOKUP(H606,'шаблон ОКЕИ'!$A$1:$B$81,2,0)</f>
        <v>796</v>
      </c>
      <c r="H606" s="179" t="s">
        <v>52</v>
      </c>
      <c r="I606" s="179">
        <v>1</v>
      </c>
      <c r="J606" s="91">
        <v>92435000000</v>
      </c>
      <c r="K606" s="179" t="s">
        <v>176</v>
      </c>
      <c r="L606" s="51">
        <v>500</v>
      </c>
      <c r="M606" s="64" t="s">
        <v>539</v>
      </c>
      <c r="N606" s="179" t="s">
        <v>531</v>
      </c>
      <c r="O606" s="179" t="s">
        <v>210</v>
      </c>
      <c r="P606" s="179" t="s">
        <v>279</v>
      </c>
    </row>
    <row r="607" spans="1:16" s="178" customFormat="1" ht="15.75">
      <c r="A607" s="179"/>
      <c r="B607" s="185">
        <v>592</v>
      </c>
      <c r="C607" s="99" t="s">
        <v>1522</v>
      </c>
      <c r="D607" s="99">
        <v>2914186</v>
      </c>
      <c r="E607" s="50" t="s">
        <v>1515</v>
      </c>
      <c r="F607" s="179" t="s">
        <v>1516</v>
      </c>
      <c r="G607" s="179">
        <f>VLOOKUP(H607,'шаблон ОКЕИ'!$A$1:$B$81,2,0)</f>
        <v>796</v>
      </c>
      <c r="H607" s="179" t="s">
        <v>52</v>
      </c>
      <c r="I607" s="179">
        <v>1</v>
      </c>
      <c r="J607" s="91">
        <v>92435000000</v>
      </c>
      <c r="K607" s="179" t="s">
        <v>176</v>
      </c>
      <c r="L607" s="51">
        <v>220</v>
      </c>
      <c r="M607" s="64" t="s">
        <v>531</v>
      </c>
      <c r="N607" s="179" t="s">
        <v>532</v>
      </c>
      <c r="O607" s="179" t="s">
        <v>311</v>
      </c>
      <c r="P607" s="179" t="s">
        <v>279</v>
      </c>
    </row>
    <row r="608" spans="1:16" s="178" customFormat="1" ht="78.75">
      <c r="A608" s="179"/>
      <c r="B608" s="73">
        <v>593</v>
      </c>
      <c r="C608" s="99" t="s">
        <v>1519</v>
      </c>
      <c r="D608" s="99">
        <v>2911106</v>
      </c>
      <c r="E608" s="50" t="s">
        <v>1518</v>
      </c>
      <c r="F608" s="105" t="s">
        <v>1517</v>
      </c>
      <c r="G608" s="179">
        <f>VLOOKUP(H608,'шаблон ОКЕИ'!$A$1:$B$81,2,0)</f>
        <v>796</v>
      </c>
      <c r="H608" s="179" t="s">
        <v>52</v>
      </c>
      <c r="I608" s="179">
        <v>1</v>
      </c>
      <c r="J608" s="91">
        <v>92435000000</v>
      </c>
      <c r="K608" s="179" t="s">
        <v>176</v>
      </c>
      <c r="L608" s="51">
        <v>249</v>
      </c>
      <c r="M608" s="64" t="s">
        <v>732</v>
      </c>
      <c r="N608" s="179" t="s">
        <v>531</v>
      </c>
      <c r="O608" s="179" t="s">
        <v>311</v>
      </c>
      <c r="P608" s="179" t="s">
        <v>279</v>
      </c>
    </row>
    <row r="609" spans="1:16" s="178" customFormat="1" ht="63">
      <c r="A609" s="179"/>
      <c r="B609" s="185">
        <v>594</v>
      </c>
      <c r="C609" s="99" t="s">
        <v>1520</v>
      </c>
      <c r="D609" s="99">
        <v>3313166</v>
      </c>
      <c r="E609" s="50" t="s">
        <v>1482</v>
      </c>
      <c r="F609" s="105" t="s">
        <v>1521</v>
      </c>
      <c r="G609" s="179">
        <f>VLOOKUP(H609,'шаблон ОКЕИ'!$A$1:$B$81,2,0)</f>
        <v>796</v>
      </c>
      <c r="H609" s="179" t="s">
        <v>52</v>
      </c>
      <c r="I609" s="179">
        <v>10</v>
      </c>
      <c r="J609" s="91">
        <v>92435000000</v>
      </c>
      <c r="K609" s="179" t="s">
        <v>176</v>
      </c>
      <c r="L609" s="51">
        <v>800</v>
      </c>
      <c r="M609" s="64" t="s">
        <v>531</v>
      </c>
      <c r="N609" s="179" t="s">
        <v>1027</v>
      </c>
      <c r="O609" s="179" t="s">
        <v>311</v>
      </c>
      <c r="P609" s="179" t="s">
        <v>316</v>
      </c>
    </row>
    <row r="610" spans="1:16" s="178" customFormat="1" ht="60">
      <c r="A610" s="179"/>
      <c r="B610" s="185">
        <v>595</v>
      </c>
      <c r="C610" s="99" t="s">
        <v>1520</v>
      </c>
      <c r="D610" s="99">
        <v>3213124</v>
      </c>
      <c r="E610" s="50" t="s">
        <v>1523</v>
      </c>
      <c r="F610" s="105" t="s">
        <v>1524</v>
      </c>
      <c r="G610" s="179">
        <f>VLOOKUP(H610,'шаблон ОКЕИ'!$A$1:$B$81,2,0)</f>
        <v>796</v>
      </c>
      <c r="H610" s="179" t="s">
        <v>52</v>
      </c>
      <c r="I610" s="179">
        <v>7</v>
      </c>
      <c r="J610" s="91">
        <v>92435000000</v>
      </c>
      <c r="K610" s="179" t="s">
        <v>176</v>
      </c>
      <c r="L610" s="51">
        <v>470</v>
      </c>
      <c r="M610" s="64">
        <v>41760</v>
      </c>
      <c r="N610" s="179" t="s">
        <v>1027</v>
      </c>
      <c r="O610" s="179" t="s">
        <v>311</v>
      </c>
      <c r="P610" s="179" t="s">
        <v>316</v>
      </c>
    </row>
    <row r="611" spans="1:16" s="178" customFormat="1" ht="15.75">
      <c r="A611" s="179"/>
      <c r="B611" s="73">
        <v>596</v>
      </c>
      <c r="C611" s="99" t="s">
        <v>1520</v>
      </c>
      <c r="D611" s="99">
        <v>3213124</v>
      </c>
      <c r="E611" s="50" t="s">
        <v>1523</v>
      </c>
      <c r="F611" s="105" t="s">
        <v>1525</v>
      </c>
      <c r="G611" s="179">
        <f>VLOOKUP(H611,'шаблон ОКЕИ'!$A$1:$B$81,2,0)</f>
        <v>796</v>
      </c>
      <c r="H611" s="179" t="s">
        <v>52</v>
      </c>
      <c r="I611" s="179">
        <v>1</v>
      </c>
      <c r="J611" s="91">
        <v>92435000000</v>
      </c>
      <c r="K611" s="179" t="s">
        <v>176</v>
      </c>
      <c r="L611" s="51">
        <v>45</v>
      </c>
      <c r="M611" s="64">
        <v>41760</v>
      </c>
      <c r="N611" s="179" t="s">
        <v>1526</v>
      </c>
      <c r="O611" s="179" t="s">
        <v>311</v>
      </c>
      <c r="P611" s="179" t="s">
        <v>316</v>
      </c>
    </row>
    <row r="612" spans="1:16" s="178" customFormat="1" ht="39.75" customHeight="1">
      <c r="A612" s="179"/>
      <c r="B612" s="185">
        <v>597</v>
      </c>
      <c r="C612" s="111" t="s">
        <v>1511</v>
      </c>
      <c r="D612" s="99">
        <v>2912108</v>
      </c>
      <c r="E612" s="50" t="s">
        <v>1527</v>
      </c>
      <c r="F612" s="105" t="s">
        <v>1528</v>
      </c>
      <c r="G612" s="179">
        <f>VLOOKUP(H612,'шаблон ОКЕИ'!$A$1:$B$81,2,0)</f>
        <v>796</v>
      </c>
      <c r="H612" s="179" t="s">
        <v>52</v>
      </c>
      <c r="I612" s="179">
        <v>2</v>
      </c>
      <c r="J612" s="91">
        <v>92435000000</v>
      </c>
      <c r="K612" s="179" t="s">
        <v>176</v>
      </c>
      <c r="L612" s="51">
        <v>110</v>
      </c>
      <c r="M612" s="64" t="s">
        <v>531</v>
      </c>
      <c r="N612" s="179" t="s">
        <v>1027</v>
      </c>
      <c r="O612" s="179" t="s">
        <v>311</v>
      </c>
      <c r="P612" s="179" t="s">
        <v>279</v>
      </c>
    </row>
    <row r="613" spans="1:16" s="178" customFormat="1" ht="37.5" customHeight="1">
      <c r="A613" s="179"/>
      <c r="B613" s="185">
        <v>598</v>
      </c>
      <c r="C613" s="111" t="s">
        <v>1511</v>
      </c>
      <c r="D613" s="99">
        <v>2912108</v>
      </c>
      <c r="E613" s="50" t="s">
        <v>1527</v>
      </c>
      <c r="F613" s="105" t="s">
        <v>1529</v>
      </c>
      <c r="G613" s="179">
        <f>VLOOKUP(H613,'шаблон ОКЕИ'!$A$1:$B$81,2,0)</f>
        <v>796</v>
      </c>
      <c r="H613" s="179" t="s">
        <v>52</v>
      </c>
      <c r="I613" s="179">
        <v>18</v>
      </c>
      <c r="J613" s="91">
        <v>92435000000</v>
      </c>
      <c r="K613" s="179" t="s">
        <v>176</v>
      </c>
      <c r="L613" s="51">
        <v>810</v>
      </c>
      <c r="M613" s="64" t="s">
        <v>531</v>
      </c>
      <c r="N613" s="179" t="s">
        <v>1027</v>
      </c>
      <c r="O613" s="179" t="s">
        <v>311</v>
      </c>
      <c r="P613" s="179" t="s">
        <v>279</v>
      </c>
    </row>
    <row r="614" spans="1:16" s="178" customFormat="1" ht="37.5" customHeight="1">
      <c r="A614" s="179"/>
      <c r="B614" s="73">
        <v>599</v>
      </c>
      <c r="C614" s="111" t="s">
        <v>1511</v>
      </c>
      <c r="D614" s="99">
        <v>2912108</v>
      </c>
      <c r="E614" s="50" t="s">
        <v>1527</v>
      </c>
      <c r="F614" s="105" t="s">
        <v>1532</v>
      </c>
      <c r="G614" s="179">
        <f>VLOOKUP(H614,'шаблон ОКЕИ'!$A$1:$B$81,2,0)</f>
        <v>796</v>
      </c>
      <c r="H614" s="179" t="s">
        <v>52</v>
      </c>
      <c r="I614" s="179">
        <v>2</v>
      </c>
      <c r="J614" s="91">
        <v>92435000000</v>
      </c>
      <c r="K614" s="179" t="s">
        <v>176</v>
      </c>
      <c r="L614" s="51">
        <v>400</v>
      </c>
      <c r="M614" s="64" t="s">
        <v>532</v>
      </c>
      <c r="N614" s="179" t="s">
        <v>1027</v>
      </c>
      <c r="O614" s="179" t="s">
        <v>311</v>
      </c>
      <c r="P614" s="179" t="s">
        <v>279</v>
      </c>
    </row>
    <row r="615" spans="1:16" s="178" customFormat="1" ht="37.5" customHeight="1">
      <c r="A615" s="179"/>
      <c r="B615" s="185">
        <v>600</v>
      </c>
      <c r="C615" s="111" t="s">
        <v>1511</v>
      </c>
      <c r="D615" s="99">
        <v>2912108</v>
      </c>
      <c r="E615" s="50" t="s">
        <v>1527</v>
      </c>
      <c r="F615" s="105" t="s">
        <v>1550</v>
      </c>
      <c r="G615" s="179">
        <f>VLOOKUP(H615,'шаблон ОКЕИ'!$A$1:$B$81,2,0)</f>
        <v>796</v>
      </c>
      <c r="H615" s="179" t="s">
        <v>52</v>
      </c>
      <c r="I615" s="179">
        <v>1</v>
      </c>
      <c r="J615" s="91">
        <v>92435000000</v>
      </c>
      <c r="K615" s="179" t="s">
        <v>176</v>
      </c>
      <c r="L615" s="51">
        <v>70</v>
      </c>
      <c r="M615" s="64" t="s">
        <v>532</v>
      </c>
      <c r="N615" s="179" t="s">
        <v>1027</v>
      </c>
      <c r="O615" s="179" t="s">
        <v>311</v>
      </c>
      <c r="P615" s="179" t="s">
        <v>279</v>
      </c>
    </row>
    <row r="616" spans="1:16" s="178" customFormat="1" ht="37.5" customHeight="1">
      <c r="A616" s="179"/>
      <c r="B616" s="185">
        <v>601</v>
      </c>
      <c r="C616" s="111" t="s">
        <v>1289</v>
      </c>
      <c r="D616" s="99">
        <v>2919200</v>
      </c>
      <c r="E616" s="50" t="s">
        <v>1530</v>
      </c>
      <c r="F616" s="105" t="s">
        <v>1531</v>
      </c>
      <c r="G616" s="179">
        <f>VLOOKUP(H616,'шаблон ОКЕИ'!$A$1:$B$81,2,0)</f>
        <v>796</v>
      </c>
      <c r="H616" s="179" t="s">
        <v>52</v>
      </c>
      <c r="I616" s="179">
        <v>2</v>
      </c>
      <c r="J616" s="91">
        <v>92435000000</v>
      </c>
      <c r="K616" s="179" t="s">
        <v>176</v>
      </c>
      <c r="L616" s="51">
        <v>2000</v>
      </c>
      <c r="M616" s="64" t="s">
        <v>531</v>
      </c>
      <c r="N616" s="179" t="s">
        <v>1027</v>
      </c>
      <c r="O616" s="179" t="s">
        <v>311</v>
      </c>
      <c r="P616" s="179" t="s">
        <v>279</v>
      </c>
    </row>
    <row r="617" spans="1:16" s="178" customFormat="1" ht="37.5" customHeight="1">
      <c r="A617" s="179"/>
      <c r="B617" s="73">
        <v>602</v>
      </c>
      <c r="C617" s="61" t="s">
        <v>1554</v>
      </c>
      <c r="D617" s="61">
        <v>3410121</v>
      </c>
      <c r="E617" s="50" t="s">
        <v>1533</v>
      </c>
      <c r="F617" s="105" t="s">
        <v>1557</v>
      </c>
      <c r="G617" s="179">
        <f>VLOOKUP(H617,'шаблон ОКЕИ'!$A$1:$B$81,2,0)</f>
        <v>796</v>
      </c>
      <c r="H617" s="179" t="s">
        <v>52</v>
      </c>
      <c r="I617" s="179">
        <v>1</v>
      </c>
      <c r="J617" s="91">
        <v>92435000000</v>
      </c>
      <c r="K617" s="179" t="s">
        <v>176</v>
      </c>
      <c r="L617" s="51">
        <v>630</v>
      </c>
      <c r="M617" s="64" t="s">
        <v>531</v>
      </c>
      <c r="N617" s="179" t="s">
        <v>1027</v>
      </c>
      <c r="O617" s="179" t="s">
        <v>311</v>
      </c>
      <c r="P617" s="179" t="s">
        <v>316</v>
      </c>
    </row>
    <row r="618" spans="1:16" s="178" customFormat="1" ht="37.5" customHeight="1">
      <c r="A618" s="179"/>
      <c r="B618" s="185">
        <v>603</v>
      </c>
      <c r="C618" s="61" t="s">
        <v>1554</v>
      </c>
      <c r="D618" s="99">
        <v>3420111</v>
      </c>
      <c r="E618" s="50" t="s">
        <v>1534</v>
      </c>
      <c r="F618" s="105" t="s">
        <v>1535</v>
      </c>
      <c r="G618" s="179">
        <f>VLOOKUP(H618,'шаблон ОКЕИ'!$A$1:$B$81,2,0)</f>
        <v>796</v>
      </c>
      <c r="H618" s="179" t="s">
        <v>52</v>
      </c>
      <c r="I618" s="179">
        <v>2</v>
      </c>
      <c r="J618" s="91">
        <v>92435000000</v>
      </c>
      <c r="K618" s="179" t="s">
        <v>176</v>
      </c>
      <c r="L618" s="51">
        <v>600</v>
      </c>
      <c r="M618" s="64" t="s">
        <v>531</v>
      </c>
      <c r="N618" s="179" t="s">
        <v>1027</v>
      </c>
      <c r="O618" s="179" t="s">
        <v>311</v>
      </c>
      <c r="P618" s="179" t="s">
        <v>316</v>
      </c>
    </row>
    <row r="619" spans="1:16" s="178" customFormat="1" ht="30" customHeight="1">
      <c r="A619" s="179"/>
      <c r="B619" s="185">
        <v>604</v>
      </c>
      <c r="C619" s="61" t="s">
        <v>1554</v>
      </c>
      <c r="D619" s="99">
        <v>3410224</v>
      </c>
      <c r="E619" s="50" t="s">
        <v>1536</v>
      </c>
      <c r="F619" s="105" t="s">
        <v>1537</v>
      </c>
      <c r="G619" s="179">
        <f>VLOOKUP(H619,'шаблон ОКЕИ'!$A$1:$B$81,2,0)</f>
        <v>796</v>
      </c>
      <c r="H619" s="179" t="s">
        <v>52</v>
      </c>
      <c r="I619" s="179">
        <v>1</v>
      </c>
      <c r="J619" s="91">
        <v>92435000000</v>
      </c>
      <c r="K619" s="179" t="s">
        <v>176</v>
      </c>
      <c r="L619" s="51">
        <v>2300</v>
      </c>
      <c r="M619" s="64" t="s">
        <v>531</v>
      </c>
      <c r="N619" s="179" t="s">
        <v>1027</v>
      </c>
      <c r="O619" s="179" t="s">
        <v>311</v>
      </c>
      <c r="P619" s="179" t="s">
        <v>316</v>
      </c>
    </row>
    <row r="620" spans="1:16" s="27" customFormat="1" ht="24" customHeight="1">
      <c r="A620" s="179" t="s">
        <v>244</v>
      </c>
      <c r="B620" s="73">
        <v>605</v>
      </c>
      <c r="C620" s="179" t="s">
        <v>245</v>
      </c>
      <c r="D620" s="179">
        <v>7424020</v>
      </c>
      <c r="E620" s="58" t="s">
        <v>246</v>
      </c>
      <c r="F620" s="179" t="s">
        <v>250</v>
      </c>
      <c r="G620" s="179">
        <f>VLOOKUP(H620,'шаблон ОКЕИ'!$A$1:$B$81,2,0)</f>
        <v>796</v>
      </c>
      <c r="H620" s="73" t="s">
        <v>52</v>
      </c>
      <c r="I620" s="179">
        <v>59</v>
      </c>
      <c r="J620" s="91">
        <v>92435000000</v>
      </c>
      <c r="K620" s="179" t="s">
        <v>176</v>
      </c>
      <c r="L620" s="51">
        <v>93.25</v>
      </c>
      <c r="M620" s="179" t="s">
        <v>1474</v>
      </c>
      <c r="N620" s="73" t="s">
        <v>77</v>
      </c>
      <c r="O620" s="179" t="s">
        <v>310</v>
      </c>
      <c r="P620" s="179" t="s">
        <v>279</v>
      </c>
    </row>
    <row r="621" spans="1:16" s="33" customFormat="1" ht="45" outlineLevel="1">
      <c r="A621" s="96" t="s">
        <v>396</v>
      </c>
      <c r="B621" s="185">
        <v>606</v>
      </c>
      <c r="C621" s="60" t="s">
        <v>397</v>
      </c>
      <c r="D621" s="56">
        <v>3141191</v>
      </c>
      <c r="E621" s="52" t="s">
        <v>419</v>
      </c>
      <c r="F621" s="56" t="s">
        <v>1042</v>
      </c>
      <c r="G621" s="179">
        <f>VLOOKUP(H621,'шаблон ОКЕИ'!$A$1:$B$81,2,0)</f>
        <v>796</v>
      </c>
      <c r="H621" s="56" t="s">
        <v>52</v>
      </c>
      <c r="I621" s="56">
        <v>64</v>
      </c>
      <c r="J621" s="91">
        <v>92435000000</v>
      </c>
      <c r="K621" s="179" t="s">
        <v>176</v>
      </c>
      <c r="L621" s="97">
        <v>244.67</v>
      </c>
      <c r="M621" s="60" t="s">
        <v>732</v>
      </c>
      <c r="N621" s="60" t="s">
        <v>733</v>
      </c>
      <c r="O621" s="96" t="s">
        <v>311</v>
      </c>
      <c r="P621" s="179" t="s">
        <v>279</v>
      </c>
    </row>
    <row r="622" spans="1:16" s="33" customFormat="1" ht="60" outlineLevel="1">
      <c r="A622" s="96" t="s">
        <v>396</v>
      </c>
      <c r="B622" s="185">
        <v>607</v>
      </c>
      <c r="C622" s="60" t="s">
        <v>397</v>
      </c>
      <c r="D622" s="56">
        <v>2511131</v>
      </c>
      <c r="E622" s="52" t="s">
        <v>1041</v>
      </c>
      <c r="F622" s="56" t="s">
        <v>1047</v>
      </c>
      <c r="G622" s="179">
        <f>VLOOKUP(H622,'шаблон ОКЕИ'!$A$1:$B$81,2,0)</f>
        <v>796</v>
      </c>
      <c r="H622" s="56" t="s">
        <v>52</v>
      </c>
      <c r="I622" s="56">
        <v>46</v>
      </c>
      <c r="J622" s="91">
        <v>92435000000</v>
      </c>
      <c r="K622" s="179" t="s">
        <v>176</v>
      </c>
      <c r="L622" s="97">
        <v>69.02</v>
      </c>
      <c r="M622" s="60" t="s">
        <v>732</v>
      </c>
      <c r="N622" s="60" t="s">
        <v>733</v>
      </c>
      <c r="O622" s="96" t="s">
        <v>311</v>
      </c>
      <c r="P622" s="179" t="s">
        <v>279</v>
      </c>
    </row>
    <row r="623" spans="1:16" s="41" customFormat="1">
      <c r="A623" s="37"/>
      <c r="B623" s="73">
        <v>608</v>
      </c>
      <c r="C623" s="37"/>
      <c r="D623" s="37"/>
      <c r="E623" s="38" t="s">
        <v>398</v>
      </c>
      <c r="F623" s="37"/>
      <c r="G623" s="179"/>
      <c r="H623" s="37"/>
      <c r="I623" s="37"/>
      <c r="J623" s="37"/>
      <c r="K623" s="37"/>
      <c r="L623" s="39">
        <f>SUM(L621:L622)</f>
        <v>313.69</v>
      </c>
      <c r="M623" s="37"/>
      <c r="N623" s="37"/>
      <c r="O623" s="37"/>
      <c r="P623" s="37"/>
    </row>
    <row r="624" spans="1:16" s="27" customFormat="1" ht="45" outlineLevel="1">
      <c r="A624" s="179" t="s">
        <v>372</v>
      </c>
      <c r="B624" s="185">
        <v>609</v>
      </c>
      <c r="C624" s="179" t="s">
        <v>373</v>
      </c>
      <c r="D624" s="179">
        <v>8512040</v>
      </c>
      <c r="E624" s="50" t="s">
        <v>374</v>
      </c>
      <c r="F624" s="179" t="s">
        <v>309</v>
      </c>
      <c r="G624" s="179" t="str">
        <f>VLOOKUP(H624,'шаблон ОКЕИ'!$A$1:$B$81,2,0)</f>
        <v>792</v>
      </c>
      <c r="H624" s="179" t="s">
        <v>121</v>
      </c>
      <c r="I624" s="179">
        <v>765</v>
      </c>
      <c r="J624" s="91">
        <v>92435000000</v>
      </c>
      <c r="K624" s="179" t="s">
        <v>176</v>
      </c>
      <c r="L624" s="51">
        <v>1491.75</v>
      </c>
      <c r="M624" s="179" t="s">
        <v>805</v>
      </c>
      <c r="N624" s="179" t="s">
        <v>733</v>
      </c>
      <c r="O624" s="96" t="s">
        <v>311</v>
      </c>
      <c r="P624" s="179" t="s">
        <v>279</v>
      </c>
    </row>
    <row r="625" spans="1:16" s="27" customFormat="1" ht="45" outlineLevel="1">
      <c r="A625" s="179" t="s">
        <v>372</v>
      </c>
      <c r="B625" s="185">
        <v>610</v>
      </c>
      <c r="C625" s="179" t="s">
        <v>373</v>
      </c>
      <c r="D625" s="179">
        <v>8512040</v>
      </c>
      <c r="E625" s="50" t="s">
        <v>376</v>
      </c>
      <c r="F625" s="179" t="s">
        <v>309</v>
      </c>
      <c r="G625" s="179" t="str">
        <f>VLOOKUP(H625,'шаблон ОКЕИ'!$A$1:$B$81,2,0)</f>
        <v>792</v>
      </c>
      <c r="H625" s="179" t="s">
        <v>121</v>
      </c>
      <c r="I625" s="179">
        <v>68</v>
      </c>
      <c r="J625" s="91">
        <v>92435000000</v>
      </c>
      <c r="K625" s="179" t="s">
        <v>176</v>
      </c>
      <c r="L625" s="51">
        <v>136</v>
      </c>
      <c r="M625" s="179" t="s">
        <v>805</v>
      </c>
      <c r="N625" s="179" t="s">
        <v>733</v>
      </c>
      <c r="O625" s="96" t="s">
        <v>311</v>
      </c>
      <c r="P625" s="179" t="s">
        <v>279</v>
      </c>
    </row>
    <row r="626" spans="1:16" s="27" customFormat="1" ht="45" outlineLevel="1">
      <c r="A626" s="179" t="s">
        <v>372</v>
      </c>
      <c r="B626" s="73">
        <v>611</v>
      </c>
      <c r="C626" s="179" t="s">
        <v>373</v>
      </c>
      <c r="D626" s="179">
        <v>8512040</v>
      </c>
      <c r="E626" s="50" t="s">
        <v>509</v>
      </c>
      <c r="F626" s="179" t="s">
        <v>309</v>
      </c>
      <c r="G626" s="179" t="str">
        <f>VLOOKUP(H626,'шаблон ОКЕИ'!$A$1:$B$81,2,0)</f>
        <v>792</v>
      </c>
      <c r="H626" s="179" t="s">
        <v>121</v>
      </c>
      <c r="I626" s="179">
        <v>107</v>
      </c>
      <c r="J626" s="91">
        <v>92435000000</v>
      </c>
      <c r="K626" s="179" t="s">
        <v>176</v>
      </c>
      <c r="L626" s="51">
        <v>342.4</v>
      </c>
      <c r="M626" s="179" t="s">
        <v>805</v>
      </c>
      <c r="N626" s="179" t="s">
        <v>733</v>
      </c>
      <c r="O626" s="96" t="s">
        <v>311</v>
      </c>
      <c r="P626" s="179" t="s">
        <v>279</v>
      </c>
    </row>
    <row r="627" spans="1:16" s="27" customFormat="1" ht="45" outlineLevel="1">
      <c r="A627" s="179" t="s">
        <v>372</v>
      </c>
      <c r="B627" s="185">
        <v>612</v>
      </c>
      <c r="C627" s="179" t="s">
        <v>373</v>
      </c>
      <c r="D627" s="179">
        <v>8512040</v>
      </c>
      <c r="E627" s="50" t="s">
        <v>510</v>
      </c>
      <c r="F627" s="179" t="s">
        <v>309</v>
      </c>
      <c r="G627" s="179" t="str">
        <f>VLOOKUP(H627,'шаблон ОКЕИ'!$A$1:$B$81,2,0)</f>
        <v>792</v>
      </c>
      <c r="H627" s="179" t="s">
        <v>121</v>
      </c>
      <c r="I627" s="179">
        <v>74</v>
      </c>
      <c r="J627" s="91">
        <v>92435000000</v>
      </c>
      <c r="K627" s="179" t="s">
        <v>176</v>
      </c>
      <c r="L627" s="51">
        <v>48.1</v>
      </c>
      <c r="M627" s="179" t="s">
        <v>805</v>
      </c>
      <c r="N627" s="179" t="s">
        <v>733</v>
      </c>
      <c r="O627" s="96" t="s">
        <v>311</v>
      </c>
      <c r="P627" s="179" t="s">
        <v>279</v>
      </c>
    </row>
    <row r="628" spans="1:16" s="27" customFormat="1" ht="45" outlineLevel="1">
      <c r="A628" s="179" t="s">
        <v>372</v>
      </c>
      <c r="B628" s="185">
        <v>613</v>
      </c>
      <c r="C628" s="179" t="s">
        <v>373</v>
      </c>
      <c r="D628" s="179">
        <v>8512040</v>
      </c>
      <c r="E628" s="98" t="s">
        <v>511</v>
      </c>
      <c r="F628" s="179" t="s">
        <v>309</v>
      </c>
      <c r="G628" s="179" t="str">
        <f>VLOOKUP(H628,'шаблон ОКЕИ'!$A$1:$B$81,2,0)</f>
        <v>792</v>
      </c>
      <c r="H628" s="179" t="s">
        <v>121</v>
      </c>
      <c r="I628" s="179">
        <v>39</v>
      </c>
      <c r="J628" s="91">
        <v>92435000000</v>
      </c>
      <c r="K628" s="179" t="s">
        <v>176</v>
      </c>
      <c r="L628" s="51">
        <v>74.099999999999994</v>
      </c>
      <c r="M628" s="179" t="s">
        <v>805</v>
      </c>
      <c r="N628" s="179" t="s">
        <v>733</v>
      </c>
      <c r="O628" s="96" t="s">
        <v>311</v>
      </c>
      <c r="P628" s="179" t="s">
        <v>279</v>
      </c>
    </row>
    <row r="629" spans="1:16" s="41" customFormat="1">
      <c r="A629" s="37"/>
      <c r="B629" s="73">
        <v>614</v>
      </c>
      <c r="C629" s="37"/>
      <c r="D629" s="37"/>
      <c r="E629" s="38" t="s">
        <v>379</v>
      </c>
      <c r="F629" s="37"/>
      <c r="G629" s="179"/>
      <c r="H629" s="37"/>
      <c r="I629" s="37"/>
      <c r="J629" s="37"/>
      <c r="K629" s="39"/>
      <c r="L629" s="39">
        <f>SUM(L624:L628)</f>
        <v>2092.35</v>
      </c>
      <c r="M629" s="37"/>
      <c r="N629" s="37"/>
      <c r="O629" s="37"/>
      <c r="P629" s="37"/>
    </row>
    <row r="630" spans="1:16" s="27" customFormat="1" ht="45" outlineLevel="1">
      <c r="A630" s="179" t="s">
        <v>368</v>
      </c>
      <c r="B630" s="185">
        <v>615</v>
      </c>
      <c r="C630" s="179" t="s">
        <v>1071</v>
      </c>
      <c r="D630" s="179">
        <v>2424714</v>
      </c>
      <c r="E630" s="50" t="s">
        <v>1066</v>
      </c>
      <c r="F630" s="179" t="s">
        <v>1065</v>
      </c>
      <c r="G630" s="179">
        <f>VLOOKUP(H630,'шаблон ОКЕИ'!$A$1:$B$81,2,0)</f>
        <v>796</v>
      </c>
      <c r="H630" s="179" t="s">
        <v>52</v>
      </c>
      <c r="I630" s="179">
        <v>500</v>
      </c>
      <c r="J630" s="91">
        <v>92435000000</v>
      </c>
      <c r="K630" s="179" t="s">
        <v>176</v>
      </c>
      <c r="L630" s="51">
        <v>41.09</v>
      </c>
      <c r="M630" s="179" t="s">
        <v>1072</v>
      </c>
      <c r="N630" s="179" t="s">
        <v>1073</v>
      </c>
      <c r="O630" s="96" t="s">
        <v>311</v>
      </c>
      <c r="P630" s="179" t="s">
        <v>279</v>
      </c>
    </row>
    <row r="631" spans="1:16" s="27" customFormat="1" ht="45" outlineLevel="1">
      <c r="A631" s="179" t="s">
        <v>368</v>
      </c>
      <c r="B631" s="185">
        <v>616</v>
      </c>
      <c r="C631" s="179" t="s">
        <v>1071</v>
      </c>
      <c r="D631" s="179">
        <v>2424714</v>
      </c>
      <c r="E631" s="50" t="s">
        <v>1067</v>
      </c>
      <c r="F631" s="179" t="s">
        <v>1078</v>
      </c>
      <c r="G631" s="179">
        <f>VLOOKUP(H631,'шаблон ОКЕИ'!$A$1:$B$81,2,0)</f>
        <v>796</v>
      </c>
      <c r="H631" s="179" t="s">
        <v>52</v>
      </c>
      <c r="I631" s="179">
        <v>58</v>
      </c>
      <c r="J631" s="91">
        <v>92435000000</v>
      </c>
      <c r="K631" s="179" t="s">
        <v>176</v>
      </c>
      <c r="L631" s="51">
        <v>2.27</v>
      </c>
      <c r="M631" s="179" t="s">
        <v>1072</v>
      </c>
      <c r="N631" s="179" t="s">
        <v>1073</v>
      </c>
      <c r="O631" s="96" t="s">
        <v>311</v>
      </c>
      <c r="P631" s="179" t="s">
        <v>279</v>
      </c>
    </row>
    <row r="632" spans="1:16" s="27" customFormat="1" ht="45" outlineLevel="1">
      <c r="A632" s="179" t="s">
        <v>368</v>
      </c>
      <c r="B632" s="73">
        <v>617</v>
      </c>
      <c r="C632" s="179" t="s">
        <v>1071</v>
      </c>
      <c r="D632" s="179">
        <v>2424714</v>
      </c>
      <c r="E632" s="50" t="s">
        <v>1068</v>
      </c>
      <c r="F632" s="179" t="s">
        <v>1079</v>
      </c>
      <c r="G632" s="179">
        <f>VLOOKUP(H632,'шаблон ОКЕИ'!$A$1:$B$81,2,0)</f>
        <v>796</v>
      </c>
      <c r="H632" s="179" t="s">
        <v>52</v>
      </c>
      <c r="I632" s="179">
        <v>1139</v>
      </c>
      <c r="J632" s="91">
        <v>92435000000</v>
      </c>
      <c r="K632" s="179" t="s">
        <v>176</v>
      </c>
      <c r="L632" s="51">
        <v>204.89</v>
      </c>
      <c r="M632" s="179" t="s">
        <v>1072</v>
      </c>
      <c r="N632" s="179" t="s">
        <v>1073</v>
      </c>
      <c r="O632" s="96" t="s">
        <v>311</v>
      </c>
      <c r="P632" s="179" t="s">
        <v>279</v>
      </c>
    </row>
    <row r="633" spans="1:16" s="27" customFormat="1" ht="45" outlineLevel="1">
      <c r="A633" s="179"/>
      <c r="B633" s="185">
        <v>618</v>
      </c>
      <c r="C633" s="179" t="s">
        <v>1082</v>
      </c>
      <c r="D633" s="179">
        <v>2424714</v>
      </c>
      <c r="E633" s="50" t="s">
        <v>1080</v>
      </c>
      <c r="F633" s="179" t="s">
        <v>1081</v>
      </c>
      <c r="G633" s="179">
        <f>VLOOKUP(H633,'шаблон ОКЕИ'!$A$1:$B$81,2,0)</f>
        <v>796</v>
      </c>
      <c r="H633" s="179" t="s">
        <v>52</v>
      </c>
      <c r="I633" s="179">
        <v>1438</v>
      </c>
      <c r="J633" s="91">
        <v>92435000000</v>
      </c>
      <c r="K633" s="179" t="s">
        <v>176</v>
      </c>
      <c r="L633" s="51">
        <v>68.95</v>
      </c>
      <c r="M633" s="179" t="s">
        <v>1072</v>
      </c>
      <c r="N633" s="179" t="s">
        <v>1073</v>
      </c>
      <c r="O633" s="96" t="s">
        <v>311</v>
      </c>
      <c r="P633" s="179" t="s">
        <v>279</v>
      </c>
    </row>
    <row r="634" spans="1:16" s="27" customFormat="1" ht="45" outlineLevel="1">
      <c r="A634" s="179" t="s">
        <v>368</v>
      </c>
      <c r="B634" s="185">
        <v>619</v>
      </c>
      <c r="C634" s="179" t="s">
        <v>1071</v>
      </c>
      <c r="D634" s="179">
        <v>2424714</v>
      </c>
      <c r="E634" s="50" t="s">
        <v>1070</v>
      </c>
      <c r="F634" s="179" t="s">
        <v>1069</v>
      </c>
      <c r="G634" s="179">
        <f>VLOOKUP(H634,'шаблон ОКЕИ'!$A$1:$B$81,2,0)</f>
        <v>796</v>
      </c>
      <c r="H634" s="179" t="s">
        <v>52</v>
      </c>
      <c r="I634" s="179">
        <v>3130</v>
      </c>
      <c r="J634" s="91">
        <v>92435000000</v>
      </c>
      <c r="K634" s="179" t="s">
        <v>176</v>
      </c>
      <c r="L634" s="51">
        <v>96.42</v>
      </c>
      <c r="M634" s="179" t="s">
        <v>1072</v>
      </c>
      <c r="N634" s="179" t="s">
        <v>1073</v>
      </c>
      <c r="O634" s="96" t="s">
        <v>311</v>
      </c>
      <c r="P634" s="179" t="s">
        <v>279</v>
      </c>
    </row>
    <row r="635" spans="1:16" s="45" customFormat="1">
      <c r="A635" s="180"/>
      <c r="B635" s="73">
        <v>620</v>
      </c>
      <c r="C635" s="180"/>
      <c r="D635" s="180"/>
      <c r="E635" s="43" t="s">
        <v>371</v>
      </c>
      <c r="F635" s="180"/>
      <c r="G635" s="179"/>
      <c r="H635" s="180"/>
      <c r="I635" s="180"/>
      <c r="J635" s="180"/>
      <c r="K635" s="180"/>
      <c r="L635" s="44">
        <f>SUM(L630:L634)</f>
        <v>413.62</v>
      </c>
      <c r="M635" s="180"/>
      <c r="N635" s="180"/>
      <c r="O635" s="180"/>
      <c r="P635" s="180"/>
    </row>
    <row r="636" spans="1:16" s="27" customFormat="1" ht="45" outlineLevel="1">
      <c r="A636" s="179" t="s">
        <v>247</v>
      </c>
      <c r="B636" s="185">
        <v>621</v>
      </c>
      <c r="C636" s="99" t="s">
        <v>889</v>
      </c>
      <c r="D636" s="75">
        <v>2893230</v>
      </c>
      <c r="E636" s="76" t="s">
        <v>808</v>
      </c>
      <c r="F636" s="76" t="s">
        <v>848</v>
      </c>
      <c r="G636" s="179">
        <f>VLOOKUP(H636,'шаблон ОКЕИ'!$A$1:$B$81,2,0)</f>
        <v>796</v>
      </c>
      <c r="H636" s="179" t="s">
        <v>52</v>
      </c>
      <c r="I636" s="75">
        <v>3</v>
      </c>
      <c r="J636" s="91">
        <v>92435000000</v>
      </c>
      <c r="K636" s="179" t="s">
        <v>176</v>
      </c>
      <c r="L636" s="77">
        <v>15</v>
      </c>
      <c r="M636" s="64" t="s">
        <v>539</v>
      </c>
      <c r="N636" s="60" t="s">
        <v>733</v>
      </c>
      <c r="O636" s="96" t="s">
        <v>311</v>
      </c>
      <c r="P636" s="179" t="s">
        <v>279</v>
      </c>
    </row>
    <row r="637" spans="1:16" s="27" customFormat="1" ht="45" outlineLevel="1">
      <c r="A637" s="179" t="s">
        <v>247</v>
      </c>
      <c r="B637" s="185">
        <v>622</v>
      </c>
      <c r="C637" s="99" t="s">
        <v>889</v>
      </c>
      <c r="D637" s="75">
        <v>2893230</v>
      </c>
      <c r="E637" s="76" t="s">
        <v>809</v>
      </c>
      <c r="F637" s="76" t="s">
        <v>849</v>
      </c>
      <c r="G637" s="179">
        <f>VLOOKUP(H637,'шаблон ОКЕИ'!$A$1:$B$81,2,0)</f>
        <v>796</v>
      </c>
      <c r="H637" s="179" t="s">
        <v>52</v>
      </c>
      <c r="I637" s="75">
        <v>3</v>
      </c>
      <c r="J637" s="91">
        <v>92435000000</v>
      </c>
      <c r="K637" s="179" t="s">
        <v>176</v>
      </c>
      <c r="L637" s="77">
        <v>60.93</v>
      </c>
      <c r="M637" s="64" t="s">
        <v>539</v>
      </c>
      <c r="N637" s="60" t="s">
        <v>733</v>
      </c>
      <c r="O637" s="96" t="s">
        <v>311</v>
      </c>
      <c r="P637" s="179" t="s">
        <v>279</v>
      </c>
    </row>
    <row r="638" spans="1:16" s="27" customFormat="1" ht="45" outlineLevel="1">
      <c r="A638" s="179" t="s">
        <v>247</v>
      </c>
      <c r="B638" s="73">
        <v>623</v>
      </c>
      <c r="C638" s="99" t="s">
        <v>889</v>
      </c>
      <c r="D638" s="75">
        <v>2893230</v>
      </c>
      <c r="E638" s="76" t="s">
        <v>1037</v>
      </c>
      <c r="F638" s="76" t="s">
        <v>1038</v>
      </c>
      <c r="G638" s="179">
        <f>VLOOKUP(H638,'шаблон ОКЕИ'!$A$1:$B$81,2,0)</f>
        <v>796</v>
      </c>
      <c r="H638" s="179" t="s">
        <v>52</v>
      </c>
      <c r="I638" s="75">
        <v>4</v>
      </c>
      <c r="J638" s="91">
        <v>92435000000</v>
      </c>
      <c r="K638" s="179" t="s">
        <v>176</v>
      </c>
      <c r="L638" s="77">
        <v>29.28</v>
      </c>
      <c r="M638" s="64" t="s">
        <v>539</v>
      </c>
      <c r="N638" s="60" t="s">
        <v>733</v>
      </c>
      <c r="O638" s="96" t="s">
        <v>311</v>
      </c>
      <c r="P638" s="179" t="s">
        <v>279</v>
      </c>
    </row>
    <row r="639" spans="1:16" s="27" customFormat="1" ht="45" outlineLevel="1">
      <c r="A639" s="179" t="s">
        <v>247</v>
      </c>
      <c r="B639" s="185">
        <v>624</v>
      </c>
      <c r="C639" s="99" t="s">
        <v>889</v>
      </c>
      <c r="D639" s="75">
        <v>2893130</v>
      </c>
      <c r="E639" s="76" t="s">
        <v>810</v>
      </c>
      <c r="F639" s="76" t="s">
        <v>850</v>
      </c>
      <c r="G639" s="179">
        <f>VLOOKUP(H639,'шаблон ОКЕИ'!$A$1:$B$81,2,0)</f>
        <v>796</v>
      </c>
      <c r="H639" s="179" t="s">
        <v>52</v>
      </c>
      <c r="I639" s="75">
        <v>31</v>
      </c>
      <c r="J639" s="91">
        <v>92435000000</v>
      </c>
      <c r="K639" s="179" t="s">
        <v>176</v>
      </c>
      <c r="L639" s="77">
        <v>8.2228864000000002</v>
      </c>
      <c r="M639" s="64" t="s">
        <v>539</v>
      </c>
      <c r="N639" s="60" t="s">
        <v>733</v>
      </c>
      <c r="O639" s="96" t="s">
        <v>311</v>
      </c>
      <c r="P639" s="179" t="s">
        <v>279</v>
      </c>
    </row>
    <row r="640" spans="1:16" s="27" customFormat="1" ht="45" outlineLevel="1">
      <c r="A640" s="179" t="s">
        <v>247</v>
      </c>
      <c r="B640" s="185">
        <v>625</v>
      </c>
      <c r="C640" s="99" t="s">
        <v>889</v>
      </c>
      <c r="D640" s="75">
        <v>2895420</v>
      </c>
      <c r="E640" s="76" t="s">
        <v>794</v>
      </c>
      <c r="F640" s="76" t="s">
        <v>851</v>
      </c>
      <c r="G640" s="179">
        <f>VLOOKUP(H640,'шаблон ОКЕИ'!$A$1:$B$81,2,0)</f>
        <v>796</v>
      </c>
      <c r="H640" s="179" t="s">
        <v>52</v>
      </c>
      <c r="I640" s="75">
        <v>100</v>
      </c>
      <c r="J640" s="91">
        <v>92435000000</v>
      </c>
      <c r="K640" s="179" t="s">
        <v>176</v>
      </c>
      <c r="L640" s="77">
        <v>22.7286</v>
      </c>
      <c r="M640" s="64" t="s">
        <v>539</v>
      </c>
      <c r="N640" s="60" t="s">
        <v>733</v>
      </c>
      <c r="O640" s="96" t="s">
        <v>311</v>
      </c>
      <c r="P640" s="179" t="s">
        <v>279</v>
      </c>
    </row>
    <row r="641" spans="1:16" s="27" customFormat="1" ht="45" outlineLevel="1">
      <c r="A641" s="179" t="s">
        <v>247</v>
      </c>
      <c r="B641" s="73">
        <v>626</v>
      </c>
      <c r="C641" s="99" t="s">
        <v>889</v>
      </c>
      <c r="D641" s="75">
        <v>2895147</v>
      </c>
      <c r="E641" s="76" t="s">
        <v>811</v>
      </c>
      <c r="F641" s="76" t="s">
        <v>852</v>
      </c>
      <c r="G641" s="179">
        <f>VLOOKUP(H641,'шаблон ОКЕИ'!$A$1:$B$81,2,0)</f>
        <v>796</v>
      </c>
      <c r="H641" s="179" t="s">
        <v>52</v>
      </c>
      <c r="I641" s="75">
        <v>40</v>
      </c>
      <c r="J641" s="91">
        <v>92435000000</v>
      </c>
      <c r="K641" s="179" t="s">
        <v>176</v>
      </c>
      <c r="L641" s="77">
        <v>4.24</v>
      </c>
      <c r="M641" s="64" t="s">
        <v>539</v>
      </c>
      <c r="N641" s="60" t="s">
        <v>733</v>
      </c>
      <c r="O641" s="96" t="s">
        <v>311</v>
      </c>
      <c r="P641" s="179" t="s">
        <v>279</v>
      </c>
    </row>
    <row r="642" spans="1:16" s="27" customFormat="1" ht="45" outlineLevel="1">
      <c r="A642" s="179" t="s">
        <v>247</v>
      </c>
      <c r="B642" s="185">
        <v>627</v>
      </c>
      <c r="C642" s="99" t="s">
        <v>889</v>
      </c>
      <c r="D642" s="75">
        <v>2895147</v>
      </c>
      <c r="E642" s="76" t="s">
        <v>847</v>
      </c>
      <c r="F642" s="76" t="s">
        <v>853</v>
      </c>
      <c r="G642" s="179">
        <f>VLOOKUP(H642,'шаблон ОКЕИ'!$A$1:$B$81,2,0)</f>
        <v>796</v>
      </c>
      <c r="H642" s="179" t="s">
        <v>52</v>
      </c>
      <c r="I642" s="75">
        <v>86</v>
      </c>
      <c r="J642" s="91">
        <v>92435000000</v>
      </c>
      <c r="K642" s="179" t="s">
        <v>176</v>
      </c>
      <c r="L642" s="77">
        <v>11.56</v>
      </c>
      <c r="M642" s="64" t="s">
        <v>539</v>
      </c>
      <c r="N642" s="60" t="s">
        <v>733</v>
      </c>
      <c r="O642" s="96" t="s">
        <v>311</v>
      </c>
      <c r="P642" s="179" t="s">
        <v>279</v>
      </c>
    </row>
    <row r="643" spans="1:16" s="27" customFormat="1" ht="45" outlineLevel="1">
      <c r="A643" s="179" t="s">
        <v>247</v>
      </c>
      <c r="B643" s="185">
        <v>628</v>
      </c>
      <c r="C643" s="99" t="s">
        <v>889</v>
      </c>
      <c r="D643" s="100">
        <v>2895141</v>
      </c>
      <c r="E643" s="76" t="s">
        <v>812</v>
      </c>
      <c r="F643" s="101" t="s">
        <v>854</v>
      </c>
      <c r="G643" s="179">
        <f>VLOOKUP(H643,'шаблон ОКЕИ'!$A$1:$B$81,2,0)</f>
        <v>796</v>
      </c>
      <c r="H643" s="179" t="s">
        <v>52</v>
      </c>
      <c r="I643" s="75">
        <v>10</v>
      </c>
      <c r="J643" s="91">
        <v>92435000000</v>
      </c>
      <c r="K643" s="179" t="s">
        <v>176</v>
      </c>
      <c r="L643" s="77">
        <v>0.71189999999999998</v>
      </c>
      <c r="M643" s="64" t="s">
        <v>539</v>
      </c>
      <c r="N643" s="60" t="s">
        <v>733</v>
      </c>
      <c r="O643" s="96" t="s">
        <v>311</v>
      </c>
      <c r="P643" s="179" t="s">
        <v>279</v>
      </c>
    </row>
    <row r="644" spans="1:16" s="27" customFormat="1" ht="126" outlineLevel="1">
      <c r="A644" s="179" t="s">
        <v>247</v>
      </c>
      <c r="B644" s="73">
        <v>629</v>
      </c>
      <c r="C644" s="102" t="s">
        <v>889</v>
      </c>
      <c r="D644" s="103">
        <v>29477122</v>
      </c>
      <c r="E644" s="76" t="s">
        <v>813</v>
      </c>
      <c r="F644" s="104" t="s">
        <v>855</v>
      </c>
      <c r="G644" s="179">
        <f>VLOOKUP(H644,'шаблон ОКЕИ'!$A$1:$B$81,2,0)</f>
        <v>796</v>
      </c>
      <c r="H644" s="179" t="s">
        <v>52</v>
      </c>
      <c r="I644" s="75">
        <v>1</v>
      </c>
      <c r="J644" s="91">
        <v>92435000000</v>
      </c>
      <c r="K644" s="179" t="s">
        <v>176</v>
      </c>
      <c r="L644" s="77">
        <v>5.8474599999999999</v>
      </c>
      <c r="M644" s="64" t="s">
        <v>539</v>
      </c>
      <c r="N644" s="60" t="s">
        <v>733</v>
      </c>
      <c r="O644" s="96" t="s">
        <v>311</v>
      </c>
      <c r="P644" s="179" t="s">
        <v>279</v>
      </c>
    </row>
    <row r="645" spans="1:16" s="27" customFormat="1" ht="45" outlineLevel="1">
      <c r="A645" s="179" t="s">
        <v>247</v>
      </c>
      <c r="B645" s="185">
        <v>630</v>
      </c>
      <c r="C645" s="102" t="s">
        <v>889</v>
      </c>
      <c r="D645" s="75">
        <v>2893010</v>
      </c>
      <c r="E645" s="76" t="s">
        <v>814</v>
      </c>
      <c r="F645" s="76" t="s">
        <v>856</v>
      </c>
      <c r="G645" s="179">
        <f>VLOOKUP(H645,'шаблон ОКЕИ'!$A$1:$B$81,2,0)</f>
        <v>796</v>
      </c>
      <c r="H645" s="179" t="s">
        <v>52</v>
      </c>
      <c r="I645" s="75">
        <v>5</v>
      </c>
      <c r="J645" s="91">
        <v>92435000000</v>
      </c>
      <c r="K645" s="179" t="s">
        <v>176</v>
      </c>
      <c r="L645" s="77">
        <v>0.49083750000000004</v>
      </c>
      <c r="M645" s="64" t="s">
        <v>539</v>
      </c>
      <c r="N645" s="60" t="s">
        <v>733</v>
      </c>
      <c r="O645" s="96" t="s">
        <v>311</v>
      </c>
      <c r="P645" s="179" t="s">
        <v>279</v>
      </c>
    </row>
    <row r="646" spans="1:16" s="27" customFormat="1" ht="60" outlineLevel="1">
      <c r="A646" s="179" t="s">
        <v>247</v>
      </c>
      <c r="B646" s="185">
        <v>631</v>
      </c>
      <c r="C646" s="102" t="s">
        <v>889</v>
      </c>
      <c r="D646" s="75">
        <v>2893010</v>
      </c>
      <c r="E646" s="76" t="s">
        <v>815</v>
      </c>
      <c r="F646" s="76" t="s">
        <v>857</v>
      </c>
      <c r="G646" s="179">
        <f>VLOOKUP(H646,'шаблон ОКЕИ'!$A$1:$B$81,2,0)</f>
        <v>796</v>
      </c>
      <c r="H646" s="179" t="s">
        <v>52</v>
      </c>
      <c r="I646" s="75">
        <v>1</v>
      </c>
      <c r="J646" s="91">
        <v>92435000000</v>
      </c>
      <c r="K646" s="179" t="s">
        <v>176</v>
      </c>
      <c r="L646" s="77">
        <v>9.8919500000000014</v>
      </c>
      <c r="M646" s="64" t="s">
        <v>539</v>
      </c>
      <c r="N646" s="60" t="s">
        <v>733</v>
      </c>
      <c r="O646" s="96" t="s">
        <v>311</v>
      </c>
      <c r="P646" s="179" t="s">
        <v>279</v>
      </c>
    </row>
    <row r="647" spans="1:16" s="27" customFormat="1" ht="45" outlineLevel="1">
      <c r="A647" s="179" t="s">
        <v>247</v>
      </c>
      <c r="B647" s="73">
        <v>632</v>
      </c>
      <c r="C647" s="99" t="s">
        <v>889</v>
      </c>
      <c r="D647" s="99">
        <v>2893140</v>
      </c>
      <c r="E647" s="76" t="s">
        <v>899</v>
      </c>
      <c r="F647" s="76" t="s">
        <v>858</v>
      </c>
      <c r="G647" s="179">
        <f>VLOOKUP(H647,'шаблон ОКЕИ'!$A$1:$B$81,2,0)</f>
        <v>796</v>
      </c>
      <c r="H647" s="179" t="s">
        <v>52</v>
      </c>
      <c r="I647" s="75">
        <v>36</v>
      </c>
      <c r="J647" s="91">
        <v>92435000000</v>
      </c>
      <c r="K647" s="179" t="s">
        <v>176</v>
      </c>
      <c r="L647" s="77">
        <v>20.72</v>
      </c>
      <c r="M647" s="64" t="s">
        <v>539</v>
      </c>
      <c r="N647" s="60" t="s">
        <v>733</v>
      </c>
      <c r="O647" s="96" t="s">
        <v>311</v>
      </c>
      <c r="P647" s="179" t="s">
        <v>279</v>
      </c>
    </row>
    <row r="648" spans="1:16" s="27" customFormat="1" ht="45" outlineLevel="1">
      <c r="A648" s="179" t="s">
        <v>247</v>
      </c>
      <c r="B648" s="185">
        <v>633</v>
      </c>
      <c r="C648" s="99" t="s">
        <v>889</v>
      </c>
      <c r="D648" s="99">
        <v>2893140</v>
      </c>
      <c r="E648" s="76" t="s">
        <v>900</v>
      </c>
      <c r="F648" s="76" t="s">
        <v>859</v>
      </c>
      <c r="G648" s="179">
        <f>VLOOKUP(H648,'шаблон ОКЕИ'!$A$1:$B$81,2,0)</f>
        <v>796</v>
      </c>
      <c r="H648" s="179" t="s">
        <v>52</v>
      </c>
      <c r="I648" s="75">
        <v>209</v>
      </c>
      <c r="J648" s="91">
        <v>92435000000</v>
      </c>
      <c r="K648" s="179" t="s">
        <v>176</v>
      </c>
      <c r="L648" s="77">
        <v>57.52</v>
      </c>
      <c r="M648" s="64" t="s">
        <v>539</v>
      </c>
      <c r="N648" s="60" t="s">
        <v>733</v>
      </c>
      <c r="O648" s="96" t="s">
        <v>311</v>
      </c>
      <c r="P648" s="179" t="s">
        <v>279</v>
      </c>
    </row>
    <row r="649" spans="1:16" s="27" customFormat="1" ht="45" outlineLevel="1">
      <c r="A649" s="179" t="s">
        <v>247</v>
      </c>
      <c r="B649" s="185">
        <v>634</v>
      </c>
      <c r="C649" s="99" t="s">
        <v>889</v>
      </c>
      <c r="D649" s="99">
        <v>2893140</v>
      </c>
      <c r="E649" s="76" t="s">
        <v>897</v>
      </c>
      <c r="F649" s="76" t="s">
        <v>860</v>
      </c>
      <c r="G649" s="179">
        <f>VLOOKUP(H649,'шаблон ОКЕИ'!$A$1:$B$81,2,0)</f>
        <v>796</v>
      </c>
      <c r="H649" s="179" t="s">
        <v>52</v>
      </c>
      <c r="I649" s="75">
        <v>79</v>
      </c>
      <c r="J649" s="91">
        <v>92435000000</v>
      </c>
      <c r="K649" s="179" t="s">
        <v>176</v>
      </c>
      <c r="L649" s="77">
        <v>23.58</v>
      </c>
      <c r="M649" s="64" t="s">
        <v>539</v>
      </c>
      <c r="N649" s="60" t="s">
        <v>733</v>
      </c>
      <c r="O649" s="96" t="s">
        <v>311</v>
      </c>
      <c r="P649" s="179" t="s">
        <v>279</v>
      </c>
    </row>
    <row r="650" spans="1:16" s="27" customFormat="1" ht="45" outlineLevel="1">
      <c r="A650" s="179" t="s">
        <v>247</v>
      </c>
      <c r="B650" s="73">
        <v>635</v>
      </c>
      <c r="C650" s="99" t="s">
        <v>889</v>
      </c>
      <c r="D650" s="99">
        <v>2893140</v>
      </c>
      <c r="E650" s="76" t="s">
        <v>816</v>
      </c>
      <c r="F650" s="76" t="s">
        <v>861</v>
      </c>
      <c r="G650" s="179">
        <f>VLOOKUP(H650,'шаблон ОКЕИ'!$A$1:$B$81,2,0)</f>
        <v>796</v>
      </c>
      <c r="H650" s="179" t="s">
        <v>52</v>
      </c>
      <c r="I650" s="75">
        <v>5</v>
      </c>
      <c r="J650" s="91">
        <v>92435000000</v>
      </c>
      <c r="K650" s="179" t="s">
        <v>176</v>
      </c>
      <c r="L650" s="77">
        <v>2.1567500000000002</v>
      </c>
      <c r="M650" s="64" t="s">
        <v>539</v>
      </c>
      <c r="N650" s="60" t="s">
        <v>733</v>
      </c>
      <c r="O650" s="96" t="s">
        <v>311</v>
      </c>
      <c r="P650" s="179" t="s">
        <v>279</v>
      </c>
    </row>
    <row r="651" spans="1:16" s="27" customFormat="1" ht="45" outlineLevel="1">
      <c r="A651" s="179" t="s">
        <v>247</v>
      </c>
      <c r="B651" s="185">
        <v>636</v>
      </c>
      <c r="C651" s="99" t="s">
        <v>889</v>
      </c>
      <c r="D651" s="99">
        <v>2893140</v>
      </c>
      <c r="E651" s="76" t="s">
        <v>817</v>
      </c>
      <c r="F651" s="76" t="s">
        <v>862</v>
      </c>
      <c r="G651" s="179">
        <f>VLOOKUP(H651,'шаблон ОКЕИ'!$A$1:$B$81,2,0)</f>
        <v>796</v>
      </c>
      <c r="H651" s="179" t="s">
        <v>52</v>
      </c>
      <c r="I651" s="75">
        <v>8</v>
      </c>
      <c r="J651" s="91">
        <v>92435000000</v>
      </c>
      <c r="K651" s="179" t="s">
        <v>176</v>
      </c>
      <c r="L651" s="77">
        <v>2.35256</v>
      </c>
      <c r="M651" s="64" t="s">
        <v>539</v>
      </c>
      <c r="N651" s="60" t="s">
        <v>733</v>
      </c>
      <c r="O651" s="96" t="s">
        <v>311</v>
      </c>
      <c r="P651" s="179" t="s">
        <v>279</v>
      </c>
    </row>
    <row r="652" spans="1:16" s="27" customFormat="1" ht="45" outlineLevel="1">
      <c r="A652" s="179" t="s">
        <v>247</v>
      </c>
      <c r="B652" s="185">
        <v>637</v>
      </c>
      <c r="C652" s="99" t="s">
        <v>889</v>
      </c>
      <c r="D652" s="99">
        <v>2893140</v>
      </c>
      <c r="E652" s="76" t="s">
        <v>896</v>
      </c>
      <c r="F652" s="76" t="s">
        <v>863</v>
      </c>
      <c r="G652" s="179">
        <f>VLOOKUP(H652,'шаблон ОКЕИ'!$A$1:$B$81,2,0)</f>
        <v>796</v>
      </c>
      <c r="H652" s="179" t="s">
        <v>52</v>
      </c>
      <c r="I652" s="75">
        <v>328</v>
      </c>
      <c r="J652" s="91">
        <v>92435000000</v>
      </c>
      <c r="K652" s="179" t="s">
        <v>176</v>
      </c>
      <c r="L652" s="77">
        <v>41.08</v>
      </c>
      <c r="M652" s="64" t="s">
        <v>539</v>
      </c>
      <c r="N652" s="60" t="s">
        <v>733</v>
      </c>
      <c r="O652" s="96" t="s">
        <v>311</v>
      </c>
      <c r="P652" s="179" t="s">
        <v>279</v>
      </c>
    </row>
    <row r="653" spans="1:16" s="27" customFormat="1" ht="45" outlineLevel="1">
      <c r="A653" s="179" t="s">
        <v>247</v>
      </c>
      <c r="B653" s="73">
        <v>638</v>
      </c>
      <c r="C653" s="99" t="s">
        <v>889</v>
      </c>
      <c r="D653" s="100">
        <v>2893143</v>
      </c>
      <c r="E653" s="76" t="s">
        <v>898</v>
      </c>
      <c r="F653" s="76" t="s">
        <v>864</v>
      </c>
      <c r="G653" s="179">
        <f>VLOOKUP(H653,'шаблон ОКЕИ'!$A$1:$B$81,2,0)</f>
        <v>796</v>
      </c>
      <c r="H653" s="179" t="s">
        <v>52</v>
      </c>
      <c r="I653" s="75">
        <v>110</v>
      </c>
      <c r="J653" s="91">
        <v>92435000000</v>
      </c>
      <c r="K653" s="179" t="s">
        <v>176</v>
      </c>
      <c r="L653" s="77">
        <v>32.409999999999997</v>
      </c>
      <c r="M653" s="64" t="s">
        <v>539</v>
      </c>
      <c r="N653" s="60" t="s">
        <v>733</v>
      </c>
      <c r="O653" s="96" t="s">
        <v>311</v>
      </c>
      <c r="P653" s="179" t="s">
        <v>279</v>
      </c>
    </row>
    <row r="654" spans="1:16" s="27" customFormat="1" ht="47.25" outlineLevel="1">
      <c r="A654" s="179" t="s">
        <v>247</v>
      </c>
      <c r="B654" s="185">
        <v>639</v>
      </c>
      <c r="C654" s="99" t="s">
        <v>890</v>
      </c>
      <c r="D654" s="99">
        <v>2922804</v>
      </c>
      <c r="E654" s="76" t="s">
        <v>818</v>
      </c>
      <c r="F654" s="105" t="s">
        <v>865</v>
      </c>
      <c r="G654" s="179">
        <f>VLOOKUP(H654,'шаблон ОКЕИ'!$A$1:$B$81,2,0)</f>
        <v>839</v>
      </c>
      <c r="H654" s="179" t="s">
        <v>262</v>
      </c>
      <c r="I654" s="75">
        <v>1</v>
      </c>
      <c r="J654" s="91">
        <v>92435000000</v>
      </c>
      <c r="K654" s="179" t="s">
        <v>176</v>
      </c>
      <c r="L654" s="77">
        <v>5.6016899999999996</v>
      </c>
      <c r="M654" s="64" t="s">
        <v>539</v>
      </c>
      <c r="N654" s="60" t="s">
        <v>733</v>
      </c>
      <c r="O654" s="96" t="s">
        <v>311</v>
      </c>
      <c r="P654" s="179" t="s">
        <v>279</v>
      </c>
    </row>
    <row r="655" spans="1:16" s="27" customFormat="1" ht="45" outlineLevel="1">
      <c r="A655" s="179" t="s">
        <v>247</v>
      </c>
      <c r="B655" s="185">
        <v>640</v>
      </c>
      <c r="C655" s="99" t="s">
        <v>889</v>
      </c>
      <c r="D655" s="75">
        <v>2895020</v>
      </c>
      <c r="E655" s="76" t="s">
        <v>819</v>
      </c>
      <c r="F655" s="76" t="s">
        <v>866</v>
      </c>
      <c r="G655" s="179">
        <f>VLOOKUP(H655,'шаблон ОКЕИ'!$A$1:$B$81,2,0)</f>
        <v>796</v>
      </c>
      <c r="H655" s="179" t="s">
        <v>52</v>
      </c>
      <c r="I655" s="75">
        <v>199</v>
      </c>
      <c r="J655" s="91">
        <v>92435000000</v>
      </c>
      <c r="K655" s="179" t="s">
        <v>176</v>
      </c>
      <c r="L655" s="77">
        <v>29.92</v>
      </c>
      <c r="M655" s="64" t="s">
        <v>539</v>
      </c>
      <c r="N655" s="60" t="s">
        <v>733</v>
      </c>
      <c r="O655" s="96" t="s">
        <v>311</v>
      </c>
      <c r="P655" s="179" t="s">
        <v>279</v>
      </c>
    </row>
    <row r="656" spans="1:16" s="27" customFormat="1" ht="45" outlineLevel="1">
      <c r="A656" s="179" t="s">
        <v>247</v>
      </c>
      <c r="B656" s="73">
        <v>641</v>
      </c>
      <c r="C656" s="99" t="s">
        <v>889</v>
      </c>
      <c r="D656" s="75">
        <v>2896372</v>
      </c>
      <c r="E656" s="76" t="s">
        <v>820</v>
      </c>
      <c r="F656" s="76" t="s">
        <v>867</v>
      </c>
      <c r="G656" s="179">
        <f>VLOOKUP(H656,'шаблон ОКЕИ'!$A$1:$B$81,2,0)</f>
        <v>796</v>
      </c>
      <c r="H656" s="179" t="s">
        <v>52</v>
      </c>
      <c r="I656" s="75">
        <v>13</v>
      </c>
      <c r="J656" s="91">
        <v>92435000000</v>
      </c>
      <c r="K656" s="179" t="s">
        <v>176</v>
      </c>
      <c r="L656" s="77">
        <v>17.208490000000001</v>
      </c>
      <c r="M656" s="64" t="s">
        <v>539</v>
      </c>
      <c r="N656" s="60" t="s">
        <v>733</v>
      </c>
      <c r="O656" s="96" t="s">
        <v>311</v>
      </c>
      <c r="P656" s="179" t="s">
        <v>279</v>
      </c>
    </row>
    <row r="657" spans="1:16" s="27" customFormat="1" ht="45" outlineLevel="1">
      <c r="A657" s="179" t="s">
        <v>247</v>
      </c>
      <c r="B657" s="185">
        <v>642</v>
      </c>
      <c r="C657" s="99" t="s">
        <v>889</v>
      </c>
      <c r="D657" s="75">
        <v>1724100</v>
      </c>
      <c r="E657" s="76" t="s">
        <v>821</v>
      </c>
      <c r="F657" s="76" t="s">
        <v>868</v>
      </c>
      <c r="G657" s="179" t="str">
        <f>VLOOKUP(H657,'шаблон ОКЕИ'!$A$1:$B$81,2,0)</f>
        <v>006</v>
      </c>
      <c r="H657" s="179" t="s">
        <v>479</v>
      </c>
      <c r="I657" s="75">
        <v>10</v>
      </c>
      <c r="J657" s="91">
        <v>92435000000</v>
      </c>
      <c r="K657" s="179" t="s">
        <v>176</v>
      </c>
      <c r="L657" s="77">
        <v>3.7733999999999996</v>
      </c>
      <c r="M657" s="64" t="s">
        <v>539</v>
      </c>
      <c r="N657" s="60" t="s">
        <v>733</v>
      </c>
      <c r="O657" s="96" t="s">
        <v>311</v>
      </c>
      <c r="P657" s="179" t="s">
        <v>279</v>
      </c>
    </row>
    <row r="658" spans="1:16" s="27" customFormat="1" ht="45" outlineLevel="1">
      <c r="A658" s="179" t="s">
        <v>247</v>
      </c>
      <c r="B658" s="185">
        <v>643</v>
      </c>
      <c r="C658" s="99" t="s">
        <v>889</v>
      </c>
      <c r="D658" s="75">
        <v>2430322</v>
      </c>
      <c r="E658" s="76" t="s">
        <v>822</v>
      </c>
      <c r="F658" s="76" t="s">
        <v>869</v>
      </c>
      <c r="G658" s="179" t="str">
        <f>VLOOKUP(H658,'шаблон ОКЕИ'!$A$1:$B$81,2,0)</f>
        <v>006</v>
      </c>
      <c r="H658" s="179" t="s">
        <v>479</v>
      </c>
      <c r="I658" s="75">
        <v>500</v>
      </c>
      <c r="J658" s="91">
        <v>92435000000</v>
      </c>
      <c r="K658" s="179" t="s">
        <v>176</v>
      </c>
      <c r="L658" s="77">
        <v>19.729918699186992</v>
      </c>
      <c r="M658" s="64" t="s">
        <v>539</v>
      </c>
      <c r="N658" s="60" t="s">
        <v>733</v>
      </c>
      <c r="O658" s="96" t="s">
        <v>311</v>
      </c>
      <c r="P658" s="179" t="s">
        <v>279</v>
      </c>
    </row>
    <row r="659" spans="1:16" s="27" customFormat="1" ht="45" outlineLevel="1">
      <c r="A659" s="179" t="s">
        <v>247</v>
      </c>
      <c r="B659" s="73">
        <v>644</v>
      </c>
      <c r="C659" s="99" t="s">
        <v>891</v>
      </c>
      <c r="D659" s="99">
        <v>3697495</v>
      </c>
      <c r="E659" s="106" t="s">
        <v>823</v>
      </c>
      <c r="F659" s="105" t="s">
        <v>870</v>
      </c>
      <c r="G659" s="179">
        <f>VLOOKUP(H659,'шаблон ОКЕИ'!$A$1:$B$81,2,0)</f>
        <v>796</v>
      </c>
      <c r="H659" s="179" t="s">
        <v>52</v>
      </c>
      <c r="I659" s="75">
        <v>7</v>
      </c>
      <c r="J659" s="91">
        <v>92435000000</v>
      </c>
      <c r="K659" s="179" t="s">
        <v>176</v>
      </c>
      <c r="L659" s="77">
        <v>42</v>
      </c>
      <c r="M659" s="64" t="s">
        <v>539</v>
      </c>
      <c r="N659" s="60" t="s">
        <v>733</v>
      </c>
      <c r="O659" s="96" t="s">
        <v>311</v>
      </c>
      <c r="P659" s="179" t="s">
        <v>279</v>
      </c>
    </row>
    <row r="660" spans="1:16" s="27" customFormat="1" ht="45" outlineLevel="1">
      <c r="A660" s="179" t="s">
        <v>247</v>
      </c>
      <c r="B660" s="185">
        <v>645</v>
      </c>
      <c r="C660" s="99" t="s">
        <v>891</v>
      </c>
      <c r="D660" s="99">
        <v>3697495</v>
      </c>
      <c r="E660" s="76" t="s">
        <v>824</v>
      </c>
      <c r="F660" s="105" t="s">
        <v>870</v>
      </c>
      <c r="G660" s="179">
        <f>VLOOKUP(H660,'шаблон ОКЕИ'!$A$1:$B$81,2,0)</f>
        <v>796</v>
      </c>
      <c r="H660" s="179" t="s">
        <v>52</v>
      </c>
      <c r="I660" s="75">
        <v>2</v>
      </c>
      <c r="J660" s="91">
        <v>92435000000</v>
      </c>
      <c r="K660" s="179" t="s">
        <v>176</v>
      </c>
      <c r="L660" s="77">
        <v>3</v>
      </c>
      <c r="M660" s="64" t="s">
        <v>539</v>
      </c>
      <c r="N660" s="60" t="s">
        <v>733</v>
      </c>
      <c r="O660" s="96" t="s">
        <v>311</v>
      </c>
      <c r="P660" s="179" t="s">
        <v>279</v>
      </c>
    </row>
    <row r="661" spans="1:16" s="27" customFormat="1" ht="45" outlineLevel="1">
      <c r="A661" s="179" t="s">
        <v>247</v>
      </c>
      <c r="B661" s="185">
        <v>646</v>
      </c>
      <c r="C661" s="100" t="s">
        <v>260</v>
      </c>
      <c r="D661" s="100">
        <v>3313110</v>
      </c>
      <c r="E661" s="76" t="s">
        <v>825</v>
      </c>
      <c r="F661" s="101" t="s">
        <v>871</v>
      </c>
      <c r="G661" s="179">
        <f>VLOOKUP(H661,'шаблон ОКЕИ'!$A$1:$B$81,2,0)</f>
        <v>796</v>
      </c>
      <c r="H661" s="179" t="s">
        <v>52</v>
      </c>
      <c r="I661" s="75">
        <v>110</v>
      </c>
      <c r="J661" s="91">
        <v>92435000000</v>
      </c>
      <c r="K661" s="179" t="s">
        <v>176</v>
      </c>
      <c r="L661" s="77">
        <v>17.567550000000004</v>
      </c>
      <c r="M661" s="64" t="s">
        <v>539</v>
      </c>
      <c r="N661" s="60" t="s">
        <v>733</v>
      </c>
      <c r="O661" s="96" t="s">
        <v>311</v>
      </c>
      <c r="P661" s="179" t="s">
        <v>279</v>
      </c>
    </row>
    <row r="662" spans="1:16" s="27" customFormat="1" ht="45" outlineLevel="1">
      <c r="A662" s="179" t="s">
        <v>247</v>
      </c>
      <c r="B662" s="73">
        <v>647</v>
      </c>
      <c r="C662" s="100" t="s">
        <v>260</v>
      </c>
      <c r="D662" s="100">
        <v>3313110</v>
      </c>
      <c r="E662" s="76" t="s">
        <v>826</v>
      </c>
      <c r="F662" s="101" t="s">
        <v>871</v>
      </c>
      <c r="G662" s="179">
        <f>VLOOKUP(H662,'шаблон ОКЕИ'!$A$1:$B$81,2,0)</f>
        <v>796</v>
      </c>
      <c r="H662" s="179" t="s">
        <v>52</v>
      </c>
      <c r="I662" s="75">
        <v>116</v>
      </c>
      <c r="J662" s="91">
        <v>92435000000</v>
      </c>
      <c r="K662" s="179" t="s">
        <v>176</v>
      </c>
      <c r="L662" s="77">
        <v>18.67484</v>
      </c>
      <c r="M662" s="64" t="s">
        <v>539</v>
      </c>
      <c r="N662" s="60" t="s">
        <v>733</v>
      </c>
      <c r="O662" s="96" t="s">
        <v>311</v>
      </c>
      <c r="P662" s="179" t="s">
        <v>279</v>
      </c>
    </row>
    <row r="663" spans="1:16" s="27" customFormat="1" ht="45" outlineLevel="1">
      <c r="A663" s="179" t="s">
        <v>247</v>
      </c>
      <c r="B663" s="185">
        <v>648</v>
      </c>
      <c r="C663" s="100" t="s">
        <v>260</v>
      </c>
      <c r="D663" s="100">
        <v>3313110</v>
      </c>
      <c r="E663" s="76" t="s">
        <v>827</v>
      </c>
      <c r="F663" s="101" t="s">
        <v>871</v>
      </c>
      <c r="G663" s="179">
        <f>VLOOKUP(H663,'шаблон ОКЕИ'!$A$1:$B$81,2,0)</f>
        <v>796</v>
      </c>
      <c r="H663" s="179" t="s">
        <v>52</v>
      </c>
      <c r="I663" s="75">
        <v>86</v>
      </c>
      <c r="J663" s="91">
        <v>92435000000</v>
      </c>
      <c r="K663" s="179" t="s">
        <v>176</v>
      </c>
      <c r="L663" s="77">
        <v>14.267973333333334</v>
      </c>
      <c r="M663" s="64" t="s">
        <v>539</v>
      </c>
      <c r="N663" s="60" t="s">
        <v>733</v>
      </c>
      <c r="O663" s="96" t="s">
        <v>311</v>
      </c>
      <c r="P663" s="179" t="s">
        <v>279</v>
      </c>
    </row>
    <row r="664" spans="1:16" s="27" customFormat="1" ht="45" outlineLevel="1">
      <c r="A664" s="179" t="s">
        <v>247</v>
      </c>
      <c r="B664" s="185">
        <v>649</v>
      </c>
      <c r="C664" s="100" t="s">
        <v>889</v>
      </c>
      <c r="D664" s="100">
        <v>2893111</v>
      </c>
      <c r="E664" s="76" t="s">
        <v>828</v>
      </c>
      <c r="F664" s="101" t="s">
        <v>872</v>
      </c>
      <c r="G664" s="179">
        <f>VLOOKUP(H664,'шаблон ОКЕИ'!$A$1:$B$81,2,0)</f>
        <v>796</v>
      </c>
      <c r="H664" s="179" t="s">
        <v>52</v>
      </c>
      <c r="I664" s="75">
        <v>27</v>
      </c>
      <c r="J664" s="91">
        <v>92435000000</v>
      </c>
      <c r="K664" s="179" t="s">
        <v>176</v>
      </c>
      <c r="L664" s="77">
        <v>5.7268619999999997</v>
      </c>
      <c r="M664" s="64" t="s">
        <v>539</v>
      </c>
      <c r="N664" s="60" t="s">
        <v>733</v>
      </c>
      <c r="O664" s="96" t="s">
        <v>311</v>
      </c>
      <c r="P664" s="179" t="s">
        <v>279</v>
      </c>
    </row>
    <row r="665" spans="1:16" s="27" customFormat="1" ht="47.25" outlineLevel="1">
      <c r="A665" s="179" t="s">
        <v>247</v>
      </c>
      <c r="B665" s="73">
        <v>650</v>
      </c>
      <c r="C665" s="100" t="s">
        <v>889</v>
      </c>
      <c r="D665" s="100">
        <v>2893186</v>
      </c>
      <c r="E665" s="76" t="s">
        <v>829</v>
      </c>
      <c r="F665" s="107" t="s">
        <v>873</v>
      </c>
      <c r="G665" s="179">
        <f>VLOOKUP(H665,'шаблон ОКЕИ'!$A$1:$B$81,2,0)</f>
        <v>704</v>
      </c>
      <c r="H665" s="179" t="s">
        <v>336</v>
      </c>
      <c r="I665" s="75">
        <v>10</v>
      </c>
      <c r="J665" s="91">
        <v>92435000000</v>
      </c>
      <c r="K665" s="179" t="s">
        <v>176</v>
      </c>
      <c r="L665" s="77">
        <v>45.66</v>
      </c>
      <c r="M665" s="64" t="s">
        <v>539</v>
      </c>
      <c r="N665" s="60" t="s">
        <v>733</v>
      </c>
      <c r="O665" s="96" t="s">
        <v>311</v>
      </c>
      <c r="P665" s="179" t="s">
        <v>279</v>
      </c>
    </row>
    <row r="666" spans="1:16" s="27" customFormat="1" ht="45" outlineLevel="1">
      <c r="A666" s="179" t="s">
        <v>247</v>
      </c>
      <c r="B666" s="185">
        <v>651</v>
      </c>
      <c r="C666" s="100" t="s">
        <v>889</v>
      </c>
      <c r="D666" s="75">
        <v>2893150</v>
      </c>
      <c r="E666" s="76" t="s">
        <v>830</v>
      </c>
      <c r="F666" s="76" t="s">
        <v>874</v>
      </c>
      <c r="G666" s="179">
        <f>VLOOKUP(H666,'шаблон ОКЕИ'!$A$1:$B$81,2,0)</f>
        <v>704</v>
      </c>
      <c r="H666" s="179" t="s">
        <v>336</v>
      </c>
      <c r="I666" s="75">
        <v>31</v>
      </c>
      <c r="J666" s="91">
        <v>92435000000</v>
      </c>
      <c r="K666" s="179" t="s">
        <v>176</v>
      </c>
      <c r="L666" s="77">
        <v>12.4</v>
      </c>
      <c r="M666" s="64" t="s">
        <v>539</v>
      </c>
      <c r="N666" s="60" t="s">
        <v>733</v>
      </c>
      <c r="O666" s="96" t="s">
        <v>311</v>
      </c>
      <c r="P666" s="179" t="s">
        <v>279</v>
      </c>
    </row>
    <row r="667" spans="1:16" s="27" customFormat="1" ht="45" outlineLevel="1">
      <c r="A667" s="179" t="s">
        <v>247</v>
      </c>
      <c r="B667" s="185">
        <v>652</v>
      </c>
      <c r="C667" s="100" t="s">
        <v>889</v>
      </c>
      <c r="D667" s="100">
        <v>2893000</v>
      </c>
      <c r="E667" s="76" t="s">
        <v>831</v>
      </c>
      <c r="F667" s="108" t="s">
        <v>875</v>
      </c>
      <c r="G667" s="179">
        <f>VLOOKUP(H667,'шаблон ОКЕИ'!$A$1:$B$81,2,0)</f>
        <v>796</v>
      </c>
      <c r="H667" s="179" t="s">
        <v>52</v>
      </c>
      <c r="I667" s="75">
        <v>10</v>
      </c>
      <c r="J667" s="91">
        <v>92435000000</v>
      </c>
      <c r="K667" s="179" t="s">
        <v>176</v>
      </c>
      <c r="L667" s="77">
        <v>1.8644000000000001</v>
      </c>
      <c r="M667" s="64" t="s">
        <v>539</v>
      </c>
      <c r="N667" s="60" t="s">
        <v>733</v>
      </c>
      <c r="O667" s="96" t="s">
        <v>311</v>
      </c>
      <c r="P667" s="179" t="s">
        <v>279</v>
      </c>
    </row>
    <row r="668" spans="1:16" s="27" customFormat="1" ht="63" outlineLevel="1">
      <c r="A668" s="179" t="s">
        <v>247</v>
      </c>
      <c r="B668" s="73">
        <v>653</v>
      </c>
      <c r="C668" s="100" t="s">
        <v>889</v>
      </c>
      <c r="D668" s="100">
        <v>3311114</v>
      </c>
      <c r="E668" s="76" t="s">
        <v>832</v>
      </c>
      <c r="F668" s="109" t="s">
        <v>876</v>
      </c>
      <c r="G668" s="179">
        <f>VLOOKUP(H668,'шаблон ОКЕИ'!$A$1:$B$81,2,0)</f>
        <v>796</v>
      </c>
      <c r="H668" s="179" t="s">
        <v>52</v>
      </c>
      <c r="I668" s="75">
        <v>7</v>
      </c>
      <c r="J668" s="91">
        <v>92435000000</v>
      </c>
      <c r="K668" s="179" t="s">
        <v>176</v>
      </c>
      <c r="L668" s="77">
        <v>104.29</v>
      </c>
      <c r="M668" s="64" t="s">
        <v>539</v>
      </c>
      <c r="N668" s="60" t="s">
        <v>733</v>
      </c>
      <c r="O668" s="96" t="s">
        <v>311</v>
      </c>
      <c r="P668" s="179" t="s">
        <v>279</v>
      </c>
    </row>
    <row r="669" spans="1:16" s="27" customFormat="1" ht="45" outlineLevel="1">
      <c r="A669" s="179" t="s">
        <v>247</v>
      </c>
      <c r="B669" s="185">
        <v>654</v>
      </c>
      <c r="C669" s="100" t="s">
        <v>889</v>
      </c>
      <c r="D669" s="110">
        <v>2893131</v>
      </c>
      <c r="E669" s="76" t="s">
        <v>833</v>
      </c>
      <c r="F669" s="108" t="s">
        <v>877</v>
      </c>
      <c r="G669" s="179">
        <f>VLOOKUP(H669,'шаблон ОКЕИ'!$A$1:$B$81,2,0)</f>
        <v>796</v>
      </c>
      <c r="H669" s="179" t="s">
        <v>52</v>
      </c>
      <c r="I669" s="75">
        <v>37</v>
      </c>
      <c r="J669" s="91">
        <v>92435000000</v>
      </c>
      <c r="K669" s="179" t="s">
        <v>176</v>
      </c>
      <c r="L669" s="77">
        <v>10.355708</v>
      </c>
      <c r="M669" s="64" t="s">
        <v>539</v>
      </c>
      <c r="N669" s="60" t="s">
        <v>733</v>
      </c>
      <c r="O669" s="96" t="s">
        <v>311</v>
      </c>
      <c r="P669" s="179" t="s">
        <v>279</v>
      </c>
    </row>
    <row r="670" spans="1:16" s="27" customFormat="1" ht="45" outlineLevel="1">
      <c r="A670" s="179" t="s">
        <v>247</v>
      </c>
      <c r="B670" s="185">
        <v>655</v>
      </c>
      <c r="C670" s="110" t="s">
        <v>889</v>
      </c>
      <c r="D670" s="110">
        <v>2893371</v>
      </c>
      <c r="E670" s="76" t="s">
        <v>834</v>
      </c>
      <c r="F670" s="101" t="s">
        <v>878</v>
      </c>
      <c r="G670" s="179">
        <f>VLOOKUP(H670,'шаблон ОКЕИ'!$A$1:$B$81,2,0)</f>
        <v>796</v>
      </c>
      <c r="H670" s="179" t="s">
        <v>52</v>
      </c>
      <c r="I670" s="75">
        <v>670</v>
      </c>
      <c r="J670" s="91">
        <v>92435000000</v>
      </c>
      <c r="K670" s="179" t="s">
        <v>176</v>
      </c>
      <c r="L670" s="77">
        <v>5.4069000000000003</v>
      </c>
      <c r="M670" s="64" t="s">
        <v>539</v>
      </c>
      <c r="N670" s="60" t="s">
        <v>733</v>
      </c>
      <c r="O670" s="96" t="s">
        <v>311</v>
      </c>
      <c r="P670" s="179" t="s">
        <v>279</v>
      </c>
    </row>
    <row r="671" spans="1:16" s="27" customFormat="1" ht="45" outlineLevel="1">
      <c r="A671" s="179" t="s">
        <v>247</v>
      </c>
      <c r="B671" s="73">
        <v>656</v>
      </c>
      <c r="C671" s="111" t="s">
        <v>892</v>
      </c>
      <c r="D671" s="99">
        <v>2930532</v>
      </c>
      <c r="E671" s="76" t="s">
        <v>835</v>
      </c>
      <c r="F671" s="105" t="s">
        <v>879</v>
      </c>
      <c r="G671" s="179">
        <f>VLOOKUP(H671,'шаблон ОКЕИ'!$A$1:$B$81,2,0)</f>
        <v>796</v>
      </c>
      <c r="H671" s="179" t="s">
        <v>52</v>
      </c>
      <c r="I671" s="75">
        <v>45</v>
      </c>
      <c r="J671" s="91">
        <v>92435000000</v>
      </c>
      <c r="K671" s="179" t="s">
        <v>176</v>
      </c>
      <c r="L671" s="77">
        <v>65.554199999999994</v>
      </c>
      <c r="M671" s="64" t="s">
        <v>539</v>
      </c>
      <c r="N671" s="60" t="s">
        <v>733</v>
      </c>
      <c r="O671" s="96" t="s">
        <v>311</v>
      </c>
      <c r="P671" s="179" t="s">
        <v>279</v>
      </c>
    </row>
    <row r="672" spans="1:16" s="27" customFormat="1" ht="45" outlineLevel="1">
      <c r="A672" s="179" t="s">
        <v>247</v>
      </c>
      <c r="B672" s="185">
        <v>657</v>
      </c>
      <c r="C672" s="111" t="s">
        <v>892</v>
      </c>
      <c r="D672" s="99">
        <v>2930532</v>
      </c>
      <c r="E672" s="76" t="s">
        <v>836</v>
      </c>
      <c r="F672" s="105" t="s">
        <v>879</v>
      </c>
      <c r="G672" s="179">
        <f>VLOOKUP(H672,'шаблон ОКЕИ'!$A$1:$B$81,2,0)</f>
        <v>796</v>
      </c>
      <c r="H672" s="179" t="s">
        <v>52</v>
      </c>
      <c r="I672" s="75">
        <v>37</v>
      </c>
      <c r="J672" s="91">
        <v>92435000000</v>
      </c>
      <c r="K672" s="179" t="s">
        <v>176</v>
      </c>
      <c r="L672" s="77">
        <v>43.734185000000004</v>
      </c>
      <c r="M672" s="64" t="s">
        <v>539</v>
      </c>
      <c r="N672" s="60" t="s">
        <v>733</v>
      </c>
      <c r="O672" s="96" t="s">
        <v>311</v>
      </c>
      <c r="P672" s="179" t="s">
        <v>279</v>
      </c>
    </row>
    <row r="673" spans="1:16" s="27" customFormat="1" ht="45" outlineLevel="1">
      <c r="A673" s="179" t="s">
        <v>247</v>
      </c>
      <c r="B673" s="185">
        <v>658</v>
      </c>
      <c r="C673" s="111" t="s">
        <v>889</v>
      </c>
      <c r="D673" s="99">
        <v>2922285</v>
      </c>
      <c r="E673" s="76" t="s">
        <v>837</v>
      </c>
      <c r="F673" s="105" t="s">
        <v>880</v>
      </c>
      <c r="G673" s="179">
        <f>VLOOKUP(H673,'шаблон ОКЕИ'!$A$1:$B$81,2,0)</f>
        <v>796</v>
      </c>
      <c r="H673" s="179" t="s">
        <v>52</v>
      </c>
      <c r="I673" s="75">
        <v>43</v>
      </c>
      <c r="J673" s="91">
        <v>92435000000</v>
      </c>
      <c r="K673" s="179" t="s">
        <v>176</v>
      </c>
      <c r="L673" s="77">
        <v>80.349999999999994</v>
      </c>
      <c r="M673" s="64" t="s">
        <v>539</v>
      </c>
      <c r="N673" s="60" t="s">
        <v>733</v>
      </c>
      <c r="O673" s="96" t="s">
        <v>311</v>
      </c>
      <c r="P673" s="179" t="s">
        <v>279</v>
      </c>
    </row>
    <row r="674" spans="1:16" s="27" customFormat="1" ht="45" outlineLevel="1">
      <c r="A674" s="179" t="s">
        <v>247</v>
      </c>
      <c r="B674" s="73">
        <v>659</v>
      </c>
      <c r="C674" s="111" t="s">
        <v>889</v>
      </c>
      <c r="D674" s="75">
        <v>2894017</v>
      </c>
      <c r="E674" s="76" t="s">
        <v>838</v>
      </c>
      <c r="F674" s="76" t="s">
        <v>881</v>
      </c>
      <c r="G674" s="179">
        <f>VLOOKUP(H674,'шаблон ОКЕИ'!$A$1:$B$81,2,0)</f>
        <v>796</v>
      </c>
      <c r="H674" s="179" t="s">
        <v>52</v>
      </c>
      <c r="I674" s="75">
        <v>140</v>
      </c>
      <c r="J674" s="91">
        <v>92435000000</v>
      </c>
      <c r="K674" s="179" t="s">
        <v>176</v>
      </c>
      <c r="L674" s="77">
        <v>19.78</v>
      </c>
      <c r="M674" s="64" t="s">
        <v>539</v>
      </c>
      <c r="N674" s="60" t="s">
        <v>733</v>
      </c>
      <c r="O674" s="96" t="s">
        <v>311</v>
      </c>
      <c r="P674" s="179" t="s">
        <v>279</v>
      </c>
    </row>
    <row r="675" spans="1:16" s="27" customFormat="1" ht="45" outlineLevel="1">
      <c r="A675" s="179" t="s">
        <v>247</v>
      </c>
      <c r="B675" s="185">
        <v>660</v>
      </c>
      <c r="C675" s="100" t="s">
        <v>893</v>
      </c>
      <c r="D675" s="100">
        <v>3312323</v>
      </c>
      <c r="E675" s="76" t="s">
        <v>901</v>
      </c>
      <c r="F675" s="76" t="s">
        <v>882</v>
      </c>
      <c r="G675" s="179">
        <f>VLOOKUP(H675,'шаблон ОКЕИ'!$A$1:$B$81,2,0)</f>
        <v>796</v>
      </c>
      <c r="H675" s="179" t="s">
        <v>52</v>
      </c>
      <c r="I675" s="75">
        <v>50</v>
      </c>
      <c r="J675" s="91">
        <v>92435000000</v>
      </c>
      <c r="K675" s="179" t="s">
        <v>176</v>
      </c>
      <c r="L675" s="77">
        <v>11.05</v>
      </c>
      <c r="M675" s="64" t="s">
        <v>539</v>
      </c>
      <c r="N675" s="60" t="s">
        <v>733</v>
      </c>
      <c r="O675" s="96" t="s">
        <v>311</v>
      </c>
      <c r="P675" s="179" t="s">
        <v>279</v>
      </c>
    </row>
    <row r="676" spans="1:16" s="27" customFormat="1" ht="47.25" outlineLevel="1">
      <c r="A676" s="179" t="s">
        <v>247</v>
      </c>
      <c r="B676" s="185">
        <v>661</v>
      </c>
      <c r="C676" s="99" t="s">
        <v>890</v>
      </c>
      <c r="D676" s="99">
        <v>2922804</v>
      </c>
      <c r="E676" s="76" t="s">
        <v>839</v>
      </c>
      <c r="F676" s="105" t="s">
        <v>865</v>
      </c>
      <c r="G676" s="179">
        <f>VLOOKUP(H676,'шаблон ОКЕИ'!$A$1:$B$81,2,0)</f>
        <v>796</v>
      </c>
      <c r="H676" s="179" t="s">
        <v>52</v>
      </c>
      <c r="I676" s="75">
        <v>2</v>
      </c>
      <c r="J676" s="91">
        <v>92435000000</v>
      </c>
      <c r="K676" s="179" t="s">
        <v>176</v>
      </c>
      <c r="L676" s="77">
        <v>43.4</v>
      </c>
      <c r="M676" s="64" t="s">
        <v>539</v>
      </c>
      <c r="N676" s="60" t="s">
        <v>733</v>
      </c>
      <c r="O676" s="96" t="s">
        <v>311</v>
      </c>
      <c r="P676" s="179" t="s">
        <v>279</v>
      </c>
    </row>
    <row r="677" spans="1:16" s="27" customFormat="1" ht="60" outlineLevel="1">
      <c r="A677" s="179" t="s">
        <v>247</v>
      </c>
      <c r="B677" s="73">
        <v>662</v>
      </c>
      <c r="C677" s="75" t="s">
        <v>889</v>
      </c>
      <c r="D677" s="112">
        <v>2894011</v>
      </c>
      <c r="E677" s="76" t="s">
        <v>840</v>
      </c>
      <c r="F677" s="76" t="s">
        <v>883</v>
      </c>
      <c r="G677" s="179">
        <f>VLOOKUP(H677,'шаблон ОКЕИ'!$A$1:$B$81,2,0)</f>
        <v>796</v>
      </c>
      <c r="H677" s="179" t="s">
        <v>52</v>
      </c>
      <c r="I677" s="75">
        <v>205</v>
      </c>
      <c r="J677" s="91">
        <v>92435000000</v>
      </c>
      <c r="K677" s="179" t="s">
        <v>176</v>
      </c>
      <c r="L677" s="77">
        <v>6.42</v>
      </c>
      <c r="M677" s="64" t="s">
        <v>539</v>
      </c>
      <c r="N677" s="60" t="s">
        <v>733</v>
      </c>
      <c r="O677" s="96" t="s">
        <v>311</v>
      </c>
      <c r="P677" s="179" t="s">
        <v>279</v>
      </c>
    </row>
    <row r="678" spans="1:16" s="27" customFormat="1" ht="45" outlineLevel="1">
      <c r="A678" s="179" t="s">
        <v>248</v>
      </c>
      <c r="B678" s="185">
        <v>663</v>
      </c>
      <c r="C678" s="100" t="s">
        <v>894</v>
      </c>
      <c r="D678" s="100">
        <v>3599102</v>
      </c>
      <c r="E678" s="113" t="s">
        <v>841</v>
      </c>
      <c r="F678" s="101" t="s">
        <v>884</v>
      </c>
      <c r="G678" s="179">
        <f>VLOOKUP(H678,'шаблон ОКЕИ'!$A$1:$B$81,2,0)</f>
        <v>796</v>
      </c>
      <c r="H678" s="56" t="s">
        <v>52</v>
      </c>
      <c r="I678" s="75">
        <v>7</v>
      </c>
      <c r="J678" s="91">
        <v>92435000000</v>
      </c>
      <c r="K678" s="179" t="s">
        <v>176</v>
      </c>
      <c r="L678" s="77">
        <v>9.5</v>
      </c>
      <c r="M678" s="64" t="s">
        <v>539</v>
      </c>
      <c r="N678" s="60" t="s">
        <v>733</v>
      </c>
      <c r="O678" s="96" t="s">
        <v>311</v>
      </c>
      <c r="P678" s="179" t="s">
        <v>279</v>
      </c>
    </row>
    <row r="679" spans="1:16" s="27" customFormat="1" ht="45" outlineLevel="1">
      <c r="A679" s="179" t="s">
        <v>248</v>
      </c>
      <c r="B679" s="185">
        <v>664</v>
      </c>
      <c r="C679" s="111" t="s">
        <v>76</v>
      </c>
      <c r="D679" s="99">
        <v>2519760</v>
      </c>
      <c r="E679" s="76" t="s">
        <v>842</v>
      </c>
      <c r="F679" s="105" t="s">
        <v>885</v>
      </c>
      <c r="G679" s="179">
        <f>VLOOKUP(H679,'шаблон ОКЕИ'!$A$1:$B$81,2,0)</f>
        <v>796</v>
      </c>
      <c r="H679" s="56" t="s">
        <v>52</v>
      </c>
      <c r="I679" s="75">
        <v>2040</v>
      </c>
      <c r="J679" s="91">
        <v>92435000000</v>
      </c>
      <c r="K679" s="179" t="s">
        <v>176</v>
      </c>
      <c r="L679" s="77">
        <v>285.60000000000002</v>
      </c>
      <c r="M679" s="64" t="s">
        <v>539</v>
      </c>
      <c r="N679" s="60" t="s">
        <v>733</v>
      </c>
      <c r="O679" s="96" t="s">
        <v>311</v>
      </c>
      <c r="P679" s="179" t="s">
        <v>279</v>
      </c>
    </row>
    <row r="680" spans="1:16" s="27" customFormat="1" ht="45" outlineLevel="1">
      <c r="A680" s="179" t="s">
        <v>248</v>
      </c>
      <c r="B680" s="73">
        <v>665</v>
      </c>
      <c r="C680" s="111" t="s">
        <v>76</v>
      </c>
      <c r="D680" s="99">
        <v>2519760</v>
      </c>
      <c r="E680" s="76" t="s">
        <v>843</v>
      </c>
      <c r="F680" s="105" t="s">
        <v>885</v>
      </c>
      <c r="G680" s="179">
        <f>VLOOKUP(H680,'шаблон ОКЕИ'!$A$1:$B$81,2,0)</f>
        <v>796</v>
      </c>
      <c r="H680" s="56" t="s">
        <v>52</v>
      </c>
      <c r="I680" s="75">
        <v>1540</v>
      </c>
      <c r="J680" s="91">
        <v>92435000000</v>
      </c>
      <c r="K680" s="179" t="s">
        <v>176</v>
      </c>
      <c r="L680" s="77">
        <v>56.504140000000007</v>
      </c>
      <c r="M680" s="64" t="s">
        <v>539</v>
      </c>
      <c r="N680" s="60" t="s">
        <v>733</v>
      </c>
      <c r="O680" s="96" t="s">
        <v>311</v>
      </c>
      <c r="P680" s="179" t="s">
        <v>279</v>
      </c>
    </row>
    <row r="681" spans="1:16" s="27" customFormat="1" ht="63" outlineLevel="1">
      <c r="A681" s="179" t="s">
        <v>248</v>
      </c>
      <c r="B681" s="185">
        <v>666</v>
      </c>
      <c r="C681" s="102" t="s">
        <v>889</v>
      </c>
      <c r="D681" s="100">
        <v>2894000</v>
      </c>
      <c r="E681" s="76" t="s">
        <v>844</v>
      </c>
      <c r="F681" s="105" t="s">
        <v>886</v>
      </c>
      <c r="G681" s="179">
        <f>VLOOKUP(H681,'шаблон ОКЕИ'!$A$1:$B$81,2,0)</f>
        <v>796</v>
      </c>
      <c r="H681" s="56" t="s">
        <v>52</v>
      </c>
      <c r="I681" s="75">
        <v>8</v>
      </c>
      <c r="J681" s="91">
        <v>92435000000</v>
      </c>
      <c r="K681" s="179" t="s">
        <v>176</v>
      </c>
      <c r="L681" s="77">
        <v>54.915279999999996</v>
      </c>
      <c r="M681" s="64" t="s">
        <v>539</v>
      </c>
      <c r="N681" s="60" t="s">
        <v>733</v>
      </c>
      <c r="O681" s="96" t="s">
        <v>311</v>
      </c>
      <c r="P681" s="179" t="s">
        <v>279</v>
      </c>
    </row>
    <row r="682" spans="1:16" s="27" customFormat="1" ht="63" outlineLevel="1">
      <c r="A682" s="179" t="s">
        <v>248</v>
      </c>
      <c r="B682" s="185">
        <v>667</v>
      </c>
      <c r="C682" s="102" t="s">
        <v>889</v>
      </c>
      <c r="D682" s="100">
        <v>2941101</v>
      </c>
      <c r="E682" s="114" t="s">
        <v>845</v>
      </c>
      <c r="F682" s="107" t="s">
        <v>887</v>
      </c>
      <c r="G682" s="179">
        <f>VLOOKUP(H682,'шаблон ОКЕИ'!$A$1:$B$81,2,0)</f>
        <v>796</v>
      </c>
      <c r="H682" s="179" t="s">
        <v>52</v>
      </c>
      <c r="I682" s="75">
        <v>1</v>
      </c>
      <c r="J682" s="91">
        <v>92435000000</v>
      </c>
      <c r="K682" s="179" t="s">
        <v>176</v>
      </c>
      <c r="L682" s="77">
        <v>2.8</v>
      </c>
      <c r="M682" s="64" t="s">
        <v>539</v>
      </c>
      <c r="N682" s="60" t="s">
        <v>733</v>
      </c>
      <c r="O682" s="96" t="s">
        <v>311</v>
      </c>
      <c r="P682" s="179" t="s">
        <v>279</v>
      </c>
    </row>
    <row r="683" spans="1:16" s="27" customFormat="1" ht="45" outlineLevel="1">
      <c r="A683" s="179" t="s">
        <v>248</v>
      </c>
      <c r="B683" s="73">
        <v>668</v>
      </c>
      <c r="C683" s="100" t="s">
        <v>895</v>
      </c>
      <c r="D683" s="100">
        <v>2524170</v>
      </c>
      <c r="E683" s="106" t="s">
        <v>846</v>
      </c>
      <c r="F683" s="105" t="s">
        <v>888</v>
      </c>
      <c r="G683" s="179">
        <f>VLOOKUP(H683,'шаблон ОКЕИ'!$A$1:$B$81,2,0)</f>
        <v>796</v>
      </c>
      <c r="H683" s="56" t="s">
        <v>52</v>
      </c>
      <c r="I683" s="75">
        <v>5</v>
      </c>
      <c r="J683" s="91">
        <v>92435000000</v>
      </c>
      <c r="K683" s="179" t="s">
        <v>176</v>
      </c>
      <c r="L683" s="77">
        <v>2.5</v>
      </c>
      <c r="M683" s="64" t="s">
        <v>539</v>
      </c>
      <c r="N683" s="60" t="s">
        <v>733</v>
      </c>
      <c r="O683" s="96" t="s">
        <v>311</v>
      </c>
      <c r="P683" s="179" t="s">
        <v>279</v>
      </c>
    </row>
    <row r="684" spans="1:16" s="28" customFormat="1" ht="45" outlineLevel="1">
      <c r="A684" s="179" t="s">
        <v>21</v>
      </c>
      <c r="B684" s="185">
        <v>669</v>
      </c>
      <c r="C684" s="102" t="s">
        <v>889</v>
      </c>
      <c r="D684" s="179">
        <v>2922720</v>
      </c>
      <c r="E684" s="76" t="s">
        <v>902</v>
      </c>
      <c r="F684" s="179" t="s">
        <v>903</v>
      </c>
      <c r="G684" s="179">
        <f>VLOOKUP(H684,'шаблон ОКЕИ'!$A$1:$B$81,2,0)</f>
        <v>796</v>
      </c>
      <c r="H684" s="179" t="s">
        <v>52</v>
      </c>
      <c r="I684" s="179">
        <v>7</v>
      </c>
      <c r="J684" s="91">
        <v>92435000000</v>
      </c>
      <c r="K684" s="179" t="s">
        <v>176</v>
      </c>
      <c r="L684" s="51">
        <v>58.67</v>
      </c>
      <c r="M684" s="64" t="s">
        <v>539</v>
      </c>
      <c r="N684" s="60" t="s">
        <v>733</v>
      </c>
      <c r="O684" s="96" t="s">
        <v>311</v>
      </c>
      <c r="P684" s="179" t="s">
        <v>279</v>
      </c>
    </row>
    <row r="685" spans="1:16" s="28" customFormat="1" ht="45" outlineLevel="1">
      <c r="A685" s="179" t="s">
        <v>21</v>
      </c>
      <c r="B685" s="185">
        <v>670</v>
      </c>
      <c r="C685" s="115" t="s">
        <v>942</v>
      </c>
      <c r="D685" s="100">
        <v>2521122</v>
      </c>
      <c r="E685" s="116" t="s">
        <v>904</v>
      </c>
      <c r="F685" s="101" t="s">
        <v>925</v>
      </c>
      <c r="G685" s="179">
        <f>VLOOKUP(H685,'шаблон ОКЕИ'!$A$1:$B$81,2,0)</f>
        <v>796</v>
      </c>
      <c r="H685" s="179" t="s">
        <v>52</v>
      </c>
      <c r="I685" s="117">
        <v>84</v>
      </c>
      <c r="J685" s="91">
        <v>92435000000</v>
      </c>
      <c r="K685" s="179" t="s">
        <v>176</v>
      </c>
      <c r="L685" s="118">
        <v>4.32</v>
      </c>
      <c r="M685" s="64" t="s">
        <v>539</v>
      </c>
      <c r="N685" s="60" t="s">
        <v>733</v>
      </c>
      <c r="O685" s="96" t="s">
        <v>311</v>
      </c>
      <c r="P685" s="179" t="s">
        <v>279</v>
      </c>
    </row>
    <row r="686" spans="1:16" s="28" customFormat="1" ht="94.5" outlineLevel="1">
      <c r="A686" s="179" t="s">
        <v>21</v>
      </c>
      <c r="B686" s="73">
        <v>671</v>
      </c>
      <c r="C686" s="115" t="s">
        <v>942</v>
      </c>
      <c r="D686" s="100">
        <v>3131166</v>
      </c>
      <c r="E686" s="116" t="s">
        <v>905</v>
      </c>
      <c r="F686" s="116" t="s">
        <v>926</v>
      </c>
      <c r="G686" s="179" t="str">
        <f>VLOOKUP(H686,'шаблон ОКЕИ'!$A$1:$B$81,2,0)</f>
        <v>006</v>
      </c>
      <c r="H686" s="179" t="s">
        <v>479</v>
      </c>
      <c r="I686" s="117">
        <v>200</v>
      </c>
      <c r="J686" s="91">
        <v>92435000000</v>
      </c>
      <c r="K686" s="179" t="s">
        <v>176</v>
      </c>
      <c r="L686" s="118">
        <v>23.597999999999999</v>
      </c>
      <c r="M686" s="64" t="s">
        <v>539</v>
      </c>
      <c r="N686" s="60" t="s">
        <v>733</v>
      </c>
      <c r="O686" s="96" t="s">
        <v>311</v>
      </c>
      <c r="P686" s="179" t="s">
        <v>279</v>
      </c>
    </row>
    <row r="687" spans="1:16" s="28" customFormat="1" ht="45" outlineLevel="1">
      <c r="A687" s="179" t="s">
        <v>21</v>
      </c>
      <c r="B687" s="185">
        <v>672</v>
      </c>
      <c r="C687" s="115" t="s">
        <v>942</v>
      </c>
      <c r="D687" s="100">
        <v>3131166</v>
      </c>
      <c r="E687" s="116" t="s">
        <v>906</v>
      </c>
      <c r="F687" s="101" t="s">
        <v>927</v>
      </c>
      <c r="G687" s="179" t="str">
        <f>VLOOKUP(H687,'шаблон ОКЕИ'!$A$1:$B$81,2,0)</f>
        <v>006</v>
      </c>
      <c r="H687" s="179" t="s">
        <v>479</v>
      </c>
      <c r="I687" s="117">
        <v>800</v>
      </c>
      <c r="J687" s="91">
        <v>92435000000</v>
      </c>
      <c r="K687" s="179" t="s">
        <v>176</v>
      </c>
      <c r="L687" s="118">
        <v>54.237288135593225</v>
      </c>
      <c r="M687" s="64" t="s">
        <v>539</v>
      </c>
      <c r="N687" s="60" t="s">
        <v>733</v>
      </c>
      <c r="O687" s="96" t="s">
        <v>311</v>
      </c>
      <c r="P687" s="179" t="s">
        <v>279</v>
      </c>
    </row>
    <row r="688" spans="1:16" s="28" customFormat="1" ht="45" outlineLevel="1">
      <c r="A688" s="179" t="s">
        <v>21</v>
      </c>
      <c r="B688" s="185">
        <v>673</v>
      </c>
      <c r="C688" s="115" t="s">
        <v>942</v>
      </c>
      <c r="D688" s="100">
        <v>3131166</v>
      </c>
      <c r="E688" s="119" t="s">
        <v>907</v>
      </c>
      <c r="F688" s="101" t="s">
        <v>928</v>
      </c>
      <c r="G688" s="179" t="str">
        <f>VLOOKUP(H688,'шаблон ОКЕИ'!$A$1:$B$81,2,0)</f>
        <v>006</v>
      </c>
      <c r="H688" s="179" t="s">
        <v>479</v>
      </c>
      <c r="I688" s="117">
        <v>1200</v>
      </c>
      <c r="J688" s="91">
        <v>92435000000</v>
      </c>
      <c r="K688" s="179" t="s">
        <v>176</v>
      </c>
      <c r="L688" s="118">
        <v>155.69999999999999</v>
      </c>
      <c r="M688" s="64" t="s">
        <v>539</v>
      </c>
      <c r="N688" s="60" t="s">
        <v>733</v>
      </c>
      <c r="O688" s="96" t="s">
        <v>311</v>
      </c>
      <c r="P688" s="179" t="s">
        <v>279</v>
      </c>
    </row>
    <row r="689" spans="1:16" s="28" customFormat="1" ht="47.25" outlineLevel="1">
      <c r="A689" s="179" t="s">
        <v>21</v>
      </c>
      <c r="B689" s="73">
        <v>674</v>
      </c>
      <c r="C689" s="100" t="s">
        <v>307</v>
      </c>
      <c r="D689" s="100">
        <v>9419010</v>
      </c>
      <c r="E689" s="116" t="s">
        <v>908</v>
      </c>
      <c r="F689" s="116" t="s">
        <v>929</v>
      </c>
      <c r="G689" s="179">
        <f>VLOOKUP(H689,'шаблон ОКЕИ'!$A$1:$B$81,2,0)</f>
        <v>796</v>
      </c>
      <c r="H689" s="179" t="s">
        <v>52</v>
      </c>
      <c r="I689" s="117">
        <v>16</v>
      </c>
      <c r="J689" s="91">
        <v>92435000000</v>
      </c>
      <c r="K689" s="179" t="s">
        <v>176</v>
      </c>
      <c r="L689" s="118">
        <v>1.8150533333333332</v>
      </c>
      <c r="M689" s="64" t="s">
        <v>539</v>
      </c>
      <c r="N689" s="60" t="s">
        <v>733</v>
      </c>
      <c r="O689" s="96" t="s">
        <v>311</v>
      </c>
      <c r="P689" s="179" t="s">
        <v>279</v>
      </c>
    </row>
    <row r="690" spans="1:16" s="28" customFormat="1" ht="45" outlineLevel="1">
      <c r="A690" s="179"/>
      <c r="B690" s="185">
        <v>675</v>
      </c>
      <c r="C690" s="100" t="s">
        <v>307</v>
      </c>
      <c r="D690" s="100">
        <v>9419010</v>
      </c>
      <c r="E690" s="116" t="s">
        <v>909</v>
      </c>
      <c r="F690" s="116" t="s">
        <v>930</v>
      </c>
      <c r="G690" s="179">
        <f>VLOOKUP(H690,'шаблон ОКЕИ'!$A$1:$B$81,2,0)</f>
        <v>796</v>
      </c>
      <c r="H690" s="179" t="s">
        <v>52</v>
      </c>
      <c r="I690" s="117">
        <v>90</v>
      </c>
      <c r="J690" s="91">
        <v>92435000000</v>
      </c>
      <c r="K690" s="179" t="s">
        <v>176</v>
      </c>
      <c r="L690" s="118">
        <v>0.78238800000000008</v>
      </c>
      <c r="M690" s="64" t="s">
        <v>539</v>
      </c>
      <c r="N690" s="60" t="s">
        <v>733</v>
      </c>
      <c r="O690" s="96" t="s">
        <v>311</v>
      </c>
      <c r="P690" s="179" t="s">
        <v>279</v>
      </c>
    </row>
    <row r="691" spans="1:16" s="28" customFormat="1" ht="47.25" outlineLevel="1">
      <c r="A691" s="179"/>
      <c r="B691" s="185">
        <v>676</v>
      </c>
      <c r="C691" s="120" t="s">
        <v>889</v>
      </c>
      <c r="D691" s="117">
        <v>1724100</v>
      </c>
      <c r="E691" s="116" t="s">
        <v>910</v>
      </c>
      <c r="F691" s="116" t="s">
        <v>931</v>
      </c>
      <c r="G691" s="179" t="str">
        <f>VLOOKUP(H691,'шаблон ОКЕИ'!$A$1:$B$81,2,0)</f>
        <v>006</v>
      </c>
      <c r="H691" s="179" t="s">
        <v>479</v>
      </c>
      <c r="I691" s="117">
        <v>4</v>
      </c>
      <c r="J691" s="91">
        <v>92435000000</v>
      </c>
      <c r="K691" s="179" t="s">
        <v>176</v>
      </c>
      <c r="L691" s="118">
        <v>4.91188</v>
      </c>
      <c r="M691" s="64" t="s">
        <v>539</v>
      </c>
      <c r="N691" s="60" t="s">
        <v>733</v>
      </c>
      <c r="O691" s="96" t="s">
        <v>311</v>
      </c>
      <c r="P691" s="179" t="s">
        <v>279</v>
      </c>
    </row>
    <row r="692" spans="1:16" s="28" customFormat="1" ht="45" outlineLevel="1">
      <c r="A692" s="179"/>
      <c r="B692" s="73">
        <v>677</v>
      </c>
      <c r="C692" s="120" t="s">
        <v>889</v>
      </c>
      <c r="D692" s="120">
        <v>2893135</v>
      </c>
      <c r="E692" s="116" t="s">
        <v>911</v>
      </c>
      <c r="F692" s="116" t="s">
        <v>932</v>
      </c>
      <c r="G692" s="179">
        <f>VLOOKUP(H692,'шаблон ОКЕИ'!$A$1:$B$81,2,0)</f>
        <v>796</v>
      </c>
      <c r="H692" s="179" t="s">
        <v>52</v>
      </c>
      <c r="I692" s="117">
        <v>6</v>
      </c>
      <c r="J692" s="91">
        <v>92435000000</v>
      </c>
      <c r="K692" s="179" t="s">
        <v>176</v>
      </c>
      <c r="L692" s="118">
        <v>0.50847457627118653</v>
      </c>
      <c r="M692" s="64" t="s">
        <v>539</v>
      </c>
      <c r="N692" s="60" t="s">
        <v>733</v>
      </c>
      <c r="O692" s="96" t="s">
        <v>311</v>
      </c>
      <c r="P692" s="179" t="s">
        <v>279</v>
      </c>
    </row>
    <row r="693" spans="1:16" s="28" customFormat="1" ht="45" outlineLevel="1">
      <c r="A693" s="179"/>
      <c r="B693" s="185">
        <v>678</v>
      </c>
      <c r="C693" s="117" t="s">
        <v>889</v>
      </c>
      <c r="D693" s="117">
        <v>2893230</v>
      </c>
      <c r="E693" s="121" t="s">
        <v>912</v>
      </c>
      <c r="F693" s="121" t="s">
        <v>933</v>
      </c>
      <c r="G693" s="179">
        <f>VLOOKUP(H693,'шаблон ОКЕИ'!$A$1:$B$81,2,0)</f>
        <v>796</v>
      </c>
      <c r="H693" s="179" t="s">
        <v>52</v>
      </c>
      <c r="I693" s="117">
        <v>1</v>
      </c>
      <c r="J693" s="91">
        <v>92435000000</v>
      </c>
      <c r="K693" s="179" t="s">
        <v>176</v>
      </c>
      <c r="L693" s="118">
        <v>7</v>
      </c>
      <c r="M693" s="64" t="s">
        <v>539</v>
      </c>
      <c r="N693" s="60" t="s">
        <v>733</v>
      </c>
      <c r="O693" s="96" t="s">
        <v>311</v>
      </c>
      <c r="P693" s="179" t="s">
        <v>279</v>
      </c>
    </row>
    <row r="694" spans="1:16" s="28" customFormat="1" ht="45" outlineLevel="1">
      <c r="A694" s="179"/>
      <c r="B694" s="185">
        <v>679</v>
      </c>
      <c r="C694" s="117" t="s">
        <v>20</v>
      </c>
      <c r="D694" s="117">
        <v>2930010</v>
      </c>
      <c r="E694" s="122" t="s">
        <v>913</v>
      </c>
      <c r="F694" s="122" t="s">
        <v>934</v>
      </c>
      <c r="G694" s="179">
        <f>VLOOKUP(H694,'шаблон ОКЕИ'!$A$1:$B$81,2,0)</f>
        <v>796</v>
      </c>
      <c r="H694" s="179" t="s">
        <v>52</v>
      </c>
      <c r="I694" s="117">
        <v>5</v>
      </c>
      <c r="J694" s="91">
        <v>92435000000</v>
      </c>
      <c r="K694" s="179" t="s">
        <v>176</v>
      </c>
      <c r="L694" s="118">
        <v>5.18</v>
      </c>
      <c r="M694" s="64" t="s">
        <v>539</v>
      </c>
      <c r="N694" s="60" t="s">
        <v>733</v>
      </c>
      <c r="O694" s="96" t="s">
        <v>311</v>
      </c>
      <c r="P694" s="179" t="s">
        <v>279</v>
      </c>
    </row>
    <row r="695" spans="1:16" s="28" customFormat="1" ht="45" outlineLevel="1">
      <c r="A695" s="179"/>
      <c r="B695" s="73">
        <v>680</v>
      </c>
      <c r="C695" s="102" t="s">
        <v>943</v>
      </c>
      <c r="D695" s="117">
        <v>3313100</v>
      </c>
      <c r="E695" s="116" t="s">
        <v>914</v>
      </c>
      <c r="F695" s="116" t="s">
        <v>935</v>
      </c>
      <c r="G695" s="179">
        <f>VLOOKUP(H695,'шаблон ОКЕИ'!$A$1:$B$81,2,0)</f>
        <v>796</v>
      </c>
      <c r="H695" s="179" t="s">
        <v>52</v>
      </c>
      <c r="I695" s="117">
        <v>1</v>
      </c>
      <c r="J695" s="91">
        <v>92435000000</v>
      </c>
      <c r="K695" s="179" t="s">
        <v>176</v>
      </c>
      <c r="L695" s="118">
        <v>3.6799433333333331</v>
      </c>
      <c r="M695" s="64" t="s">
        <v>539</v>
      </c>
      <c r="N695" s="60" t="s">
        <v>733</v>
      </c>
      <c r="O695" s="96" t="s">
        <v>311</v>
      </c>
      <c r="P695" s="179" t="s">
        <v>279</v>
      </c>
    </row>
    <row r="696" spans="1:16" s="28" customFormat="1" ht="45" outlineLevel="1">
      <c r="A696" s="179"/>
      <c r="B696" s="185">
        <v>681</v>
      </c>
      <c r="C696" s="102" t="s">
        <v>943</v>
      </c>
      <c r="D696" s="100">
        <v>3150291</v>
      </c>
      <c r="E696" s="116" t="s">
        <v>915</v>
      </c>
      <c r="F696" s="101" t="s">
        <v>936</v>
      </c>
      <c r="G696" s="179">
        <f>VLOOKUP(H696,'шаблон ОКЕИ'!$A$1:$B$81,2,0)</f>
        <v>796</v>
      </c>
      <c r="H696" s="179" t="s">
        <v>52</v>
      </c>
      <c r="I696" s="117">
        <v>2</v>
      </c>
      <c r="J696" s="91">
        <v>92435000000</v>
      </c>
      <c r="K696" s="179" t="s">
        <v>176</v>
      </c>
      <c r="L696" s="118">
        <v>4.5762799999999997</v>
      </c>
      <c r="M696" s="64" t="s">
        <v>539</v>
      </c>
      <c r="N696" s="60" t="s">
        <v>733</v>
      </c>
      <c r="O696" s="96" t="s">
        <v>311</v>
      </c>
      <c r="P696" s="179" t="s">
        <v>279</v>
      </c>
    </row>
    <row r="697" spans="1:16" s="28" customFormat="1" ht="45" outlineLevel="1">
      <c r="A697" s="179" t="s">
        <v>21</v>
      </c>
      <c r="B697" s="185">
        <v>682</v>
      </c>
      <c r="C697" s="102" t="s">
        <v>943</v>
      </c>
      <c r="D697" s="100">
        <v>3150291</v>
      </c>
      <c r="E697" s="116" t="s">
        <v>916</v>
      </c>
      <c r="F697" s="101" t="s">
        <v>936</v>
      </c>
      <c r="G697" s="179">
        <f>VLOOKUP(H697,'шаблон ОКЕИ'!$A$1:$B$81,2,0)</f>
        <v>796</v>
      </c>
      <c r="H697" s="179" t="s">
        <v>52</v>
      </c>
      <c r="I697" s="117">
        <v>3</v>
      </c>
      <c r="J697" s="91">
        <v>92435000000</v>
      </c>
      <c r="K697" s="179" t="s">
        <v>176</v>
      </c>
      <c r="L697" s="118">
        <v>7.6271186440677976</v>
      </c>
      <c r="M697" s="64" t="s">
        <v>539</v>
      </c>
      <c r="N697" s="60" t="s">
        <v>733</v>
      </c>
      <c r="O697" s="96" t="s">
        <v>311</v>
      </c>
      <c r="P697" s="179" t="s">
        <v>279</v>
      </c>
    </row>
    <row r="698" spans="1:16" s="28" customFormat="1" ht="45" outlineLevel="1">
      <c r="A698" s="179" t="s">
        <v>21</v>
      </c>
      <c r="B698" s="73">
        <v>683</v>
      </c>
      <c r="C698" s="102" t="s">
        <v>943</v>
      </c>
      <c r="D698" s="100">
        <v>3150291</v>
      </c>
      <c r="E698" s="116" t="s">
        <v>917</v>
      </c>
      <c r="F698" s="101" t="s">
        <v>936</v>
      </c>
      <c r="G698" s="179">
        <f>VLOOKUP(H698,'шаблон ОКЕИ'!$A$1:$B$81,2,0)</f>
        <v>796</v>
      </c>
      <c r="H698" s="179" t="s">
        <v>52</v>
      </c>
      <c r="I698" s="117">
        <v>5</v>
      </c>
      <c r="J698" s="91">
        <v>92435000000</v>
      </c>
      <c r="K698" s="179" t="s">
        <v>176</v>
      </c>
      <c r="L698" s="118">
        <v>3.9750000000000001</v>
      </c>
      <c r="M698" s="64" t="s">
        <v>539</v>
      </c>
      <c r="N698" s="60" t="s">
        <v>733</v>
      </c>
      <c r="O698" s="96" t="s">
        <v>311</v>
      </c>
      <c r="P698" s="179" t="s">
        <v>279</v>
      </c>
    </row>
    <row r="699" spans="1:16" s="28" customFormat="1" ht="45" outlineLevel="1">
      <c r="A699" s="179" t="s">
        <v>21</v>
      </c>
      <c r="B699" s="185">
        <v>684</v>
      </c>
      <c r="C699" s="102" t="s">
        <v>943</v>
      </c>
      <c r="D699" s="100">
        <v>3150291</v>
      </c>
      <c r="E699" s="116" t="s">
        <v>918</v>
      </c>
      <c r="F699" s="101" t="s">
        <v>936</v>
      </c>
      <c r="G699" s="179">
        <f>VLOOKUP(H699,'шаблон ОКЕИ'!$A$1:$B$81,2,0)</f>
        <v>796</v>
      </c>
      <c r="H699" s="179" t="s">
        <v>52</v>
      </c>
      <c r="I699" s="117">
        <v>5</v>
      </c>
      <c r="J699" s="91">
        <v>92435000000</v>
      </c>
      <c r="K699" s="179" t="s">
        <v>176</v>
      </c>
      <c r="L699" s="118">
        <v>11.956099999999999</v>
      </c>
      <c r="M699" s="64" t="s">
        <v>539</v>
      </c>
      <c r="N699" s="60" t="s">
        <v>733</v>
      </c>
      <c r="O699" s="96" t="s">
        <v>311</v>
      </c>
      <c r="P699" s="179" t="s">
        <v>279</v>
      </c>
    </row>
    <row r="700" spans="1:16" s="28" customFormat="1" ht="45" outlineLevel="1">
      <c r="A700" s="179"/>
      <c r="B700" s="185">
        <v>685</v>
      </c>
      <c r="C700" s="102" t="s">
        <v>943</v>
      </c>
      <c r="D700" s="100">
        <v>3150291</v>
      </c>
      <c r="E700" s="116" t="s">
        <v>919</v>
      </c>
      <c r="F700" s="101" t="s">
        <v>936</v>
      </c>
      <c r="G700" s="179">
        <f>VLOOKUP(H700,'шаблон ОКЕИ'!$A$1:$B$81,2,0)</f>
        <v>796</v>
      </c>
      <c r="H700" s="179" t="s">
        <v>52</v>
      </c>
      <c r="I700" s="117">
        <v>2</v>
      </c>
      <c r="J700" s="91">
        <v>92435000000</v>
      </c>
      <c r="K700" s="179" t="s">
        <v>176</v>
      </c>
      <c r="L700" s="118">
        <v>0.39229000000000003</v>
      </c>
      <c r="M700" s="64" t="s">
        <v>539</v>
      </c>
      <c r="N700" s="60" t="s">
        <v>733</v>
      </c>
      <c r="O700" s="96" t="s">
        <v>311</v>
      </c>
      <c r="P700" s="179" t="s">
        <v>279</v>
      </c>
    </row>
    <row r="701" spans="1:16" s="28" customFormat="1" ht="45" outlineLevel="1">
      <c r="A701" s="179" t="s">
        <v>21</v>
      </c>
      <c r="B701" s="73">
        <v>686</v>
      </c>
      <c r="C701" s="102" t="s">
        <v>943</v>
      </c>
      <c r="D701" s="123">
        <v>3520564</v>
      </c>
      <c r="E701" s="116" t="s">
        <v>920</v>
      </c>
      <c r="F701" s="116" t="s">
        <v>937</v>
      </c>
      <c r="G701" s="179">
        <f>VLOOKUP(H701,'шаблон ОКЕИ'!$A$1:$B$81,2,0)</f>
        <v>796</v>
      </c>
      <c r="H701" s="179" t="s">
        <v>52</v>
      </c>
      <c r="I701" s="117">
        <v>20</v>
      </c>
      <c r="J701" s="91">
        <v>92435000000</v>
      </c>
      <c r="K701" s="179" t="s">
        <v>176</v>
      </c>
      <c r="L701" s="118">
        <v>13.711600000000001</v>
      </c>
      <c r="M701" s="64" t="s">
        <v>539</v>
      </c>
      <c r="N701" s="60" t="s">
        <v>733</v>
      </c>
      <c r="O701" s="96" t="s">
        <v>311</v>
      </c>
      <c r="P701" s="179" t="s">
        <v>279</v>
      </c>
    </row>
    <row r="702" spans="1:16" s="28" customFormat="1" ht="45" outlineLevel="1">
      <c r="A702" s="179"/>
      <c r="B702" s="185">
        <v>687</v>
      </c>
      <c r="C702" s="102" t="s">
        <v>943</v>
      </c>
      <c r="D702" s="124">
        <v>2811120</v>
      </c>
      <c r="E702" s="116" t="s">
        <v>921</v>
      </c>
      <c r="F702" s="116" t="s">
        <v>938</v>
      </c>
      <c r="G702" s="179">
        <f>VLOOKUP(H702,'шаблон ОКЕИ'!$A$1:$B$81,2,0)</f>
        <v>796</v>
      </c>
      <c r="H702" s="179" t="s">
        <v>52</v>
      </c>
      <c r="I702" s="117">
        <v>61</v>
      </c>
      <c r="J702" s="91">
        <v>92435000000</v>
      </c>
      <c r="K702" s="179" t="s">
        <v>176</v>
      </c>
      <c r="L702" s="118">
        <v>136.46862210526317</v>
      </c>
      <c r="M702" s="64" t="s">
        <v>539</v>
      </c>
      <c r="N702" s="60" t="s">
        <v>733</v>
      </c>
      <c r="O702" s="96" t="s">
        <v>311</v>
      </c>
      <c r="P702" s="179" t="s">
        <v>279</v>
      </c>
    </row>
    <row r="703" spans="1:16" s="28" customFormat="1" ht="45" outlineLevel="1">
      <c r="A703" s="179"/>
      <c r="B703" s="185">
        <v>688</v>
      </c>
      <c r="C703" s="102" t="s">
        <v>943</v>
      </c>
      <c r="D703" s="124">
        <v>2811120</v>
      </c>
      <c r="E703" s="116" t="s">
        <v>922</v>
      </c>
      <c r="F703" s="125" t="s">
        <v>939</v>
      </c>
      <c r="G703" s="179">
        <f>VLOOKUP(H703,'шаблон ОКЕИ'!$A$1:$B$81,2,0)</f>
        <v>796</v>
      </c>
      <c r="H703" s="179" t="s">
        <v>52</v>
      </c>
      <c r="I703" s="117">
        <v>6</v>
      </c>
      <c r="J703" s="91">
        <v>92435000000</v>
      </c>
      <c r="K703" s="179" t="s">
        <v>176</v>
      </c>
      <c r="L703" s="118">
        <v>11.375545049063337</v>
      </c>
      <c r="M703" s="64" t="s">
        <v>539</v>
      </c>
      <c r="N703" s="60" t="s">
        <v>733</v>
      </c>
      <c r="O703" s="96" t="s">
        <v>311</v>
      </c>
      <c r="P703" s="179" t="s">
        <v>279</v>
      </c>
    </row>
    <row r="704" spans="1:16" s="28" customFormat="1" ht="45" outlineLevel="1">
      <c r="A704" s="179"/>
      <c r="B704" s="73">
        <v>689</v>
      </c>
      <c r="C704" s="100" t="s">
        <v>942</v>
      </c>
      <c r="D704" s="124">
        <v>2811120</v>
      </c>
      <c r="E704" s="126" t="s">
        <v>923</v>
      </c>
      <c r="F704" s="101" t="s">
        <v>940</v>
      </c>
      <c r="G704" s="179">
        <f>VLOOKUP(H704,'шаблон ОКЕИ'!$A$1:$B$81,2,0)</f>
        <v>796</v>
      </c>
      <c r="H704" s="179" t="s">
        <v>52</v>
      </c>
      <c r="I704" s="117">
        <v>58</v>
      </c>
      <c r="J704" s="91">
        <v>92435000000</v>
      </c>
      <c r="K704" s="179" t="s">
        <v>176</v>
      </c>
      <c r="L704" s="118">
        <v>17.27</v>
      </c>
      <c r="M704" s="64" t="s">
        <v>539</v>
      </c>
      <c r="N704" s="60" t="s">
        <v>733</v>
      </c>
      <c r="O704" s="96" t="s">
        <v>311</v>
      </c>
      <c r="P704" s="179" t="s">
        <v>279</v>
      </c>
    </row>
    <row r="705" spans="1:16" s="28" customFormat="1" ht="45" outlineLevel="1">
      <c r="A705" s="179"/>
      <c r="B705" s="185">
        <v>690</v>
      </c>
      <c r="C705" s="100" t="s">
        <v>942</v>
      </c>
      <c r="D705" s="117">
        <v>2899661</v>
      </c>
      <c r="E705" s="122" t="s">
        <v>924</v>
      </c>
      <c r="F705" s="122" t="s">
        <v>941</v>
      </c>
      <c r="G705" s="179">
        <f>VLOOKUP(H705,'шаблон ОКЕИ'!$A$1:$B$81,2,0)</f>
        <v>796</v>
      </c>
      <c r="H705" s="179" t="s">
        <v>52</v>
      </c>
      <c r="I705" s="117">
        <v>7</v>
      </c>
      <c r="J705" s="91">
        <v>92435000000</v>
      </c>
      <c r="K705" s="179" t="s">
        <v>176</v>
      </c>
      <c r="L705" s="118">
        <v>4.9000000000000004</v>
      </c>
      <c r="M705" s="64" t="s">
        <v>539</v>
      </c>
      <c r="N705" s="60" t="s">
        <v>733</v>
      </c>
      <c r="O705" s="96" t="s">
        <v>311</v>
      </c>
      <c r="P705" s="179" t="s">
        <v>279</v>
      </c>
    </row>
    <row r="706" spans="1:16" s="41" customFormat="1" ht="15.75" customHeight="1">
      <c r="A706" s="37"/>
      <c r="B706" s="185">
        <v>691</v>
      </c>
      <c r="C706" s="37"/>
      <c r="D706" s="37"/>
      <c r="E706" s="38" t="s">
        <v>944</v>
      </c>
      <c r="F706" s="37"/>
      <c r="G706" s="179"/>
      <c r="H706" s="37"/>
      <c r="I706" s="37"/>
      <c r="J706" s="37"/>
      <c r="K706" s="37"/>
      <c r="L706" s="39">
        <f>SUM(L636:L705)</f>
        <v>1920.9340641094461</v>
      </c>
      <c r="M706" s="39"/>
      <c r="N706" s="37"/>
      <c r="O706" s="37"/>
      <c r="P706" s="37"/>
    </row>
    <row r="707" spans="1:16" s="31" customFormat="1" ht="30.75" customHeight="1" outlineLevel="1">
      <c r="A707" s="127" t="s">
        <v>385</v>
      </c>
      <c r="B707" s="73">
        <v>692</v>
      </c>
      <c r="C707" s="128" t="s">
        <v>312</v>
      </c>
      <c r="D707" s="129">
        <v>3020365</v>
      </c>
      <c r="E707" s="130" t="s">
        <v>514</v>
      </c>
      <c r="F707" s="63" t="s">
        <v>513</v>
      </c>
      <c r="G707" s="128">
        <f>VLOOKUP(H707,'шаблон ОКЕИ'!$A$1:$B$81,2,0)</f>
        <v>796</v>
      </c>
      <c r="H707" s="56" t="s">
        <v>52</v>
      </c>
      <c r="I707" s="131">
        <v>8</v>
      </c>
      <c r="J707" s="63">
        <v>92435000000</v>
      </c>
      <c r="K707" s="128" t="s">
        <v>176</v>
      </c>
      <c r="L707" s="132">
        <v>8</v>
      </c>
      <c r="M707" s="128" t="s">
        <v>533</v>
      </c>
      <c r="N707" s="179" t="s">
        <v>727</v>
      </c>
      <c r="O707" s="133" t="s">
        <v>311</v>
      </c>
      <c r="P707" s="128" t="s">
        <v>316</v>
      </c>
    </row>
    <row r="708" spans="1:16" s="31" customFormat="1" ht="30" outlineLevel="1">
      <c r="A708" s="127" t="s">
        <v>385</v>
      </c>
      <c r="B708" s="185">
        <v>693</v>
      </c>
      <c r="C708" s="128" t="s">
        <v>312</v>
      </c>
      <c r="D708" s="129">
        <v>3020365</v>
      </c>
      <c r="E708" s="130" t="s">
        <v>7</v>
      </c>
      <c r="F708" s="63" t="s">
        <v>428</v>
      </c>
      <c r="G708" s="128">
        <f>VLOOKUP(H708,'шаблон ОКЕИ'!$A$1:$B$81,2,0)</f>
        <v>796</v>
      </c>
      <c r="H708" s="56" t="s">
        <v>52</v>
      </c>
      <c r="I708" s="131">
        <v>8</v>
      </c>
      <c r="J708" s="63">
        <v>92435000000</v>
      </c>
      <c r="K708" s="128" t="s">
        <v>176</v>
      </c>
      <c r="L708" s="132">
        <v>24</v>
      </c>
      <c r="M708" s="128" t="s">
        <v>533</v>
      </c>
      <c r="N708" s="179" t="s">
        <v>727</v>
      </c>
      <c r="O708" s="133" t="s">
        <v>311</v>
      </c>
      <c r="P708" s="128" t="s">
        <v>316</v>
      </c>
    </row>
    <row r="709" spans="1:16" s="31" customFormat="1" ht="30" outlineLevel="1">
      <c r="A709" s="127" t="s">
        <v>385</v>
      </c>
      <c r="B709" s="185">
        <v>694</v>
      </c>
      <c r="C709" s="128" t="s">
        <v>312</v>
      </c>
      <c r="D709" s="129">
        <v>3020365</v>
      </c>
      <c r="E709" s="130" t="s">
        <v>8</v>
      </c>
      <c r="F709" s="63" t="s">
        <v>428</v>
      </c>
      <c r="G709" s="128">
        <f>VLOOKUP(H709,'шаблон ОКЕИ'!$A$1:$B$81,2,0)</f>
        <v>796</v>
      </c>
      <c r="H709" s="56" t="s">
        <v>52</v>
      </c>
      <c r="I709" s="131">
        <v>1</v>
      </c>
      <c r="J709" s="63">
        <v>92435000000</v>
      </c>
      <c r="K709" s="128" t="s">
        <v>176</v>
      </c>
      <c r="L709" s="132">
        <v>6.5</v>
      </c>
      <c r="M709" s="128" t="s">
        <v>533</v>
      </c>
      <c r="N709" s="179" t="s">
        <v>727</v>
      </c>
      <c r="O709" s="133" t="s">
        <v>311</v>
      </c>
      <c r="P709" s="128" t="s">
        <v>316</v>
      </c>
    </row>
    <row r="710" spans="1:16" s="31" customFormat="1" ht="30" outlineLevel="1">
      <c r="A710" s="127" t="s">
        <v>385</v>
      </c>
      <c r="B710" s="73">
        <v>695</v>
      </c>
      <c r="C710" s="128" t="s">
        <v>312</v>
      </c>
      <c r="D710" s="129">
        <v>3020365</v>
      </c>
      <c r="E710" s="130" t="s">
        <v>9</v>
      </c>
      <c r="F710" s="63" t="s">
        <v>428</v>
      </c>
      <c r="G710" s="128">
        <f>VLOOKUP(H710,'шаблон ОКЕИ'!$A$1:$B$81,2,0)</f>
        <v>796</v>
      </c>
      <c r="H710" s="56" t="s">
        <v>52</v>
      </c>
      <c r="I710" s="131">
        <v>7</v>
      </c>
      <c r="J710" s="63">
        <v>92435000000</v>
      </c>
      <c r="K710" s="128" t="s">
        <v>176</v>
      </c>
      <c r="L710" s="132">
        <v>21</v>
      </c>
      <c r="M710" s="128" t="s">
        <v>533</v>
      </c>
      <c r="N710" s="179" t="s">
        <v>727</v>
      </c>
      <c r="O710" s="133" t="s">
        <v>311</v>
      </c>
      <c r="P710" s="128" t="s">
        <v>316</v>
      </c>
    </row>
    <row r="711" spans="1:16" s="31" customFormat="1" ht="30" outlineLevel="1">
      <c r="A711" s="127" t="s">
        <v>385</v>
      </c>
      <c r="B711" s="185">
        <v>696</v>
      </c>
      <c r="C711" s="128" t="s">
        <v>312</v>
      </c>
      <c r="D711" s="129">
        <v>3020365</v>
      </c>
      <c r="E711" s="130" t="s">
        <v>10</v>
      </c>
      <c r="F711" s="63" t="s">
        <v>428</v>
      </c>
      <c r="G711" s="128">
        <f>VLOOKUP(H711,'шаблон ОКЕИ'!$A$1:$B$81,2,0)</f>
        <v>796</v>
      </c>
      <c r="H711" s="56" t="s">
        <v>52</v>
      </c>
      <c r="I711" s="131">
        <v>4</v>
      </c>
      <c r="J711" s="63">
        <v>92435000000</v>
      </c>
      <c r="K711" s="128" t="s">
        <v>176</v>
      </c>
      <c r="L711" s="132">
        <v>14</v>
      </c>
      <c r="M711" s="128" t="s">
        <v>533</v>
      </c>
      <c r="N711" s="179" t="s">
        <v>727</v>
      </c>
      <c r="O711" s="133" t="s">
        <v>311</v>
      </c>
      <c r="P711" s="128" t="s">
        <v>316</v>
      </c>
    </row>
    <row r="712" spans="1:16" s="31" customFormat="1" ht="30" outlineLevel="1">
      <c r="A712" s="127" t="s">
        <v>385</v>
      </c>
      <c r="B712" s="185">
        <v>697</v>
      </c>
      <c r="C712" s="128" t="s">
        <v>312</v>
      </c>
      <c r="D712" s="129">
        <v>3020365</v>
      </c>
      <c r="E712" s="130" t="s">
        <v>56</v>
      </c>
      <c r="F712" s="63" t="s">
        <v>428</v>
      </c>
      <c r="G712" s="128">
        <f>VLOOKUP(H712,'шаблон ОКЕИ'!$A$1:$B$81,2,0)</f>
        <v>796</v>
      </c>
      <c r="H712" s="56" t="s">
        <v>52</v>
      </c>
      <c r="I712" s="131">
        <v>4</v>
      </c>
      <c r="J712" s="63">
        <v>92435000000</v>
      </c>
      <c r="K712" s="128" t="s">
        <v>176</v>
      </c>
      <c r="L712" s="132">
        <v>12</v>
      </c>
      <c r="M712" s="128" t="s">
        <v>533</v>
      </c>
      <c r="N712" s="179" t="s">
        <v>727</v>
      </c>
      <c r="O712" s="133" t="s">
        <v>311</v>
      </c>
      <c r="P712" s="128" t="s">
        <v>316</v>
      </c>
    </row>
    <row r="713" spans="1:16" s="31" customFormat="1" ht="30" outlineLevel="1">
      <c r="A713" s="127" t="s">
        <v>385</v>
      </c>
      <c r="B713" s="73">
        <v>698</v>
      </c>
      <c r="C713" s="128" t="s">
        <v>312</v>
      </c>
      <c r="D713" s="129">
        <v>3020365</v>
      </c>
      <c r="E713" s="130" t="s">
        <v>57</v>
      </c>
      <c r="F713" s="63" t="s">
        <v>428</v>
      </c>
      <c r="G713" s="128">
        <f>VLOOKUP(H713,'шаблон ОКЕИ'!$A$1:$B$81,2,0)</f>
        <v>796</v>
      </c>
      <c r="H713" s="56" t="s">
        <v>52</v>
      </c>
      <c r="I713" s="131">
        <v>4</v>
      </c>
      <c r="J713" s="63">
        <v>92435000000</v>
      </c>
      <c r="K713" s="128" t="s">
        <v>176</v>
      </c>
      <c r="L713" s="132">
        <v>4</v>
      </c>
      <c r="M713" s="128" t="s">
        <v>533</v>
      </c>
      <c r="N713" s="179" t="s">
        <v>727</v>
      </c>
      <c r="O713" s="133" t="s">
        <v>311</v>
      </c>
      <c r="P713" s="128" t="s">
        <v>316</v>
      </c>
    </row>
    <row r="714" spans="1:16" s="31" customFormat="1" ht="30" outlineLevel="1">
      <c r="A714" s="127" t="s">
        <v>385</v>
      </c>
      <c r="B714" s="185">
        <v>699</v>
      </c>
      <c r="C714" s="128" t="s">
        <v>312</v>
      </c>
      <c r="D714" s="129">
        <v>3020365</v>
      </c>
      <c r="E714" s="130" t="s">
        <v>11</v>
      </c>
      <c r="F714" s="63" t="s">
        <v>428</v>
      </c>
      <c r="G714" s="128">
        <f>VLOOKUP(H714,'шаблон ОКЕИ'!$A$1:$B$81,2,0)</f>
        <v>796</v>
      </c>
      <c r="H714" s="56" t="s">
        <v>52</v>
      </c>
      <c r="I714" s="131">
        <v>1</v>
      </c>
      <c r="J714" s="63">
        <v>92435000000</v>
      </c>
      <c r="K714" s="128" t="s">
        <v>176</v>
      </c>
      <c r="L714" s="132">
        <v>2.5</v>
      </c>
      <c r="M714" s="128" t="s">
        <v>533</v>
      </c>
      <c r="N714" s="179" t="s">
        <v>727</v>
      </c>
      <c r="O714" s="133" t="s">
        <v>311</v>
      </c>
      <c r="P714" s="128" t="s">
        <v>316</v>
      </c>
    </row>
    <row r="715" spans="1:16" s="31" customFormat="1" ht="30" outlineLevel="1">
      <c r="A715" s="127" t="s">
        <v>385</v>
      </c>
      <c r="B715" s="185">
        <v>700</v>
      </c>
      <c r="C715" s="128" t="s">
        <v>312</v>
      </c>
      <c r="D715" s="129">
        <v>3020365</v>
      </c>
      <c r="E715" s="130" t="s">
        <v>12</v>
      </c>
      <c r="F715" s="63" t="s">
        <v>428</v>
      </c>
      <c r="G715" s="128">
        <f>VLOOKUP(H715,'шаблон ОКЕИ'!$A$1:$B$81,2,0)</f>
        <v>796</v>
      </c>
      <c r="H715" s="56" t="s">
        <v>52</v>
      </c>
      <c r="I715" s="131">
        <v>2</v>
      </c>
      <c r="J715" s="63">
        <v>92435000000</v>
      </c>
      <c r="K715" s="128" t="s">
        <v>176</v>
      </c>
      <c r="L715" s="132">
        <v>4</v>
      </c>
      <c r="M715" s="128" t="s">
        <v>533</v>
      </c>
      <c r="N715" s="179" t="s">
        <v>727</v>
      </c>
      <c r="O715" s="133" t="s">
        <v>311</v>
      </c>
      <c r="P715" s="128" t="s">
        <v>316</v>
      </c>
    </row>
    <row r="716" spans="1:16" s="31" customFormat="1" ht="30" outlineLevel="1">
      <c r="A716" s="127" t="s">
        <v>385</v>
      </c>
      <c r="B716" s="73">
        <v>701</v>
      </c>
      <c r="C716" s="128" t="s">
        <v>312</v>
      </c>
      <c r="D716" s="129">
        <v>3020365</v>
      </c>
      <c r="E716" s="134" t="s">
        <v>524</v>
      </c>
      <c r="F716" s="63" t="s">
        <v>428</v>
      </c>
      <c r="G716" s="128">
        <f>VLOOKUP(H716,'шаблон ОКЕИ'!$A$1:$B$81,2,0)</f>
        <v>796</v>
      </c>
      <c r="H716" s="56" t="s">
        <v>52</v>
      </c>
      <c r="I716" s="131">
        <v>6</v>
      </c>
      <c r="J716" s="63">
        <v>92435000000</v>
      </c>
      <c r="K716" s="128" t="s">
        <v>176</v>
      </c>
      <c r="L716" s="132">
        <v>36</v>
      </c>
      <c r="M716" s="128" t="s">
        <v>533</v>
      </c>
      <c r="N716" s="179" t="s">
        <v>727</v>
      </c>
      <c r="O716" s="133" t="s">
        <v>311</v>
      </c>
      <c r="P716" s="128" t="s">
        <v>316</v>
      </c>
    </row>
    <row r="717" spans="1:16" s="31" customFormat="1" ht="30" outlineLevel="1">
      <c r="A717" s="127" t="s">
        <v>385</v>
      </c>
      <c r="B717" s="185">
        <v>702</v>
      </c>
      <c r="C717" s="128" t="s">
        <v>312</v>
      </c>
      <c r="D717" s="129">
        <v>3020365</v>
      </c>
      <c r="E717" s="130" t="s">
        <v>253</v>
      </c>
      <c r="F717" s="63" t="s">
        <v>428</v>
      </c>
      <c r="G717" s="128">
        <f>VLOOKUP(H717,'шаблон ОКЕИ'!$A$1:$B$81,2,0)</f>
        <v>796</v>
      </c>
      <c r="H717" s="56" t="s">
        <v>52</v>
      </c>
      <c r="I717" s="131">
        <v>7</v>
      </c>
      <c r="J717" s="63">
        <v>92435000000</v>
      </c>
      <c r="K717" s="128" t="s">
        <v>176</v>
      </c>
      <c r="L717" s="132">
        <v>24.5</v>
      </c>
      <c r="M717" s="128" t="s">
        <v>533</v>
      </c>
      <c r="N717" s="179" t="s">
        <v>727</v>
      </c>
      <c r="O717" s="133" t="s">
        <v>311</v>
      </c>
      <c r="P717" s="128" t="s">
        <v>316</v>
      </c>
    </row>
    <row r="718" spans="1:16" s="31" customFormat="1" ht="30" outlineLevel="1">
      <c r="A718" s="127" t="s">
        <v>385</v>
      </c>
      <c r="B718" s="185">
        <v>703</v>
      </c>
      <c r="C718" s="128" t="s">
        <v>312</v>
      </c>
      <c r="D718" s="129">
        <v>3020365</v>
      </c>
      <c r="E718" s="130" t="s">
        <v>256</v>
      </c>
      <c r="F718" s="63" t="s">
        <v>428</v>
      </c>
      <c r="G718" s="128">
        <f>VLOOKUP(H718,'шаблон ОКЕИ'!$A$1:$B$81,2,0)</f>
        <v>796</v>
      </c>
      <c r="H718" s="56" t="s">
        <v>52</v>
      </c>
      <c r="I718" s="131">
        <v>2</v>
      </c>
      <c r="J718" s="63">
        <v>92435000000</v>
      </c>
      <c r="K718" s="128" t="s">
        <v>176</v>
      </c>
      <c r="L718" s="132">
        <v>5</v>
      </c>
      <c r="M718" s="128" t="s">
        <v>533</v>
      </c>
      <c r="N718" s="179" t="s">
        <v>727</v>
      </c>
      <c r="O718" s="133" t="s">
        <v>311</v>
      </c>
      <c r="P718" s="128" t="s">
        <v>316</v>
      </c>
    </row>
    <row r="719" spans="1:16" s="31" customFormat="1" ht="30" outlineLevel="1">
      <c r="A719" s="127" t="s">
        <v>385</v>
      </c>
      <c r="B719" s="73">
        <v>704</v>
      </c>
      <c r="C719" s="128" t="s">
        <v>312</v>
      </c>
      <c r="D719" s="129">
        <v>3020365</v>
      </c>
      <c r="E719" s="130" t="s">
        <v>251</v>
      </c>
      <c r="F719" s="63" t="s">
        <v>428</v>
      </c>
      <c r="G719" s="128">
        <f>VLOOKUP(H719,'шаблон ОКЕИ'!$A$1:$B$81,2,0)</f>
        <v>796</v>
      </c>
      <c r="H719" s="56" t="s">
        <v>52</v>
      </c>
      <c r="I719" s="131">
        <v>2</v>
      </c>
      <c r="J719" s="63">
        <v>92435000000</v>
      </c>
      <c r="K719" s="128" t="s">
        <v>176</v>
      </c>
      <c r="L719" s="132">
        <v>4.4000000000000004</v>
      </c>
      <c r="M719" s="128" t="s">
        <v>533</v>
      </c>
      <c r="N719" s="179" t="s">
        <v>727</v>
      </c>
      <c r="O719" s="133" t="s">
        <v>311</v>
      </c>
      <c r="P719" s="128" t="s">
        <v>316</v>
      </c>
    </row>
    <row r="720" spans="1:16" s="31" customFormat="1" ht="30" outlineLevel="1">
      <c r="A720" s="127" t="s">
        <v>385</v>
      </c>
      <c r="B720" s="185">
        <v>705</v>
      </c>
      <c r="C720" s="128" t="s">
        <v>312</v>
      </c>
      <c r="D720" s="129">
        <v>3020365</v>
      </c>
      <c r="E720" s="130" t="s">
        <v>13</v>
      </c>
      <c r="F720" s="63" t="s">
        <v>428</v>
      </c>
      <c r="G720" s="128">
        <f>VLOOKUP(H720,'шаблон ОКЕИ'!$A$1:$B$81,2,0)</f>
        <v>796</v>
      </c>
      <c r="H720" s="56" t="s">
        <v>52</v>
      </c>
      <c r="I720" s="131">
        <v>3</v>
      </c>
      <c r="J720" s="63">
        <v>92435000000</v>
      </c>
      <c r="K720" s="128" t="s">
        <v>176</v>
      </c>
      <c r="L720" s="132">
        <v>3.6</v>
      </c>
      <c r="M720" s="128" t="s">
        <v>533</v>
      </c>
      <c r="N720" s="179" t="s">
        <v>727</v>
      </c>
      <c r="O720" s="133" t="s">
        <v>311</v>
      </c>
      <c r="P720" s="128" t="s">
        <v>316</v>
      </c>
    </row>
    <row r="721" spans="1:16" s="31" customFormat="1" ht="30" outlineLevel="1">
      <c r="A721" s="127" t="s">
        <v>385</v>
      </c>
      <c r="B721" s="185">
        <v>706</v>
      </c>
      <c r="C721" s="128" t="s">
        <v>312</v>
      </c>
      <c r="D721" s="129">
        <v>3020365</v>
      </c>
      <c r="E721" s="130" t="s">
        <v>515</v>
      </c>
      <c r="F721" s="63" t="s">
        <v>428</v>
      </c>
      <c r="G721" s="128">
        <f>VLOOKUP(H721,'шаблон ОКЕИ'!$A$1:$B$81,2,0)</f>
        <v>796</v>
      </c>
      <c r="H721" s="56" t="s">
        <v>52</v>
      </c>
      <c r="I721" s="131">
        <v>6</v>
      </c>
      <c r="J721" s="63">
        <v>92435000000</v>
      </c>
      <c r="K721" s="128" t="s">
        <v>176</v>
      </c>
      <c r="L721" s="132">
        <v>16.2</v>
      </c>
      <c r="M721" s="128" t="s">
        <v>533</v>
      </c>
      <c r="N721" s="179" t="s">
        <v>727</v>
      </c>
      <c r="O721" s="133" t="s">
        <v>311</v>
      </c>
      <c r="P721" s="128" t="s">
        <v>316</v>
      </c>
    </row>
    <row r="722" spans="1:16" s="31" customFormat="1" ht="30" outlineLevel="1">
      <c r="A722" s="127" t="s">
        <v>385</v>
      </c>
      <c r="B722" s="73">
        <v>707</v>
      </c>
      <c r="C722" s="128" t="s">
        <v>312</v>
      </c>
      <c r="D722" s="129">
        <v>3020365</v>
      </c>
      <c r="E722" s="130" t="s">
        <v>254</v>
      </c>
      <c r="F722" s="63" t="s">
        <v>428</v>
      </c>
      <c r="G722" s="128">
        <f>VLOOKUP(H722,'шаблон ОКЕИ'!$A$1:$B$81,2,0)</f>
        <v>796</v>
      </c>
      <c r="H722" s="56" t="s">
        <v>52</v>
      </c>
      <c r="I722" s="131">
        <v>1</v>
      </c>
      <c r="J722" s="63">
        <v>92435000000</v>
      </c>
      <c r="K722" s="128" t="s">
        <v>176</v>
      </c>
      <c r="L722" s="132">
        <v>1.8</v>
      </c>
      <c r="M722" s="128" t="s">
        <v>533</v>
      </c>
      <c r="N722" s="179" t="s">
        <v>727</v>
      </c>
      <c r="O722" s="133" t="s">
        <v>311</v>
      </c>
      <c r="P722" s="128" t="s">
        <v>316</v>
      </c>
    </row>
    <row r="723" spans="1:16" s="31" customFormat="1" ht="30" outlineLevel="1">
      <c r="A723" s="127" t="s">
        <v>385</v>
      </c>
      <c r="B723" s="185">
        <v>708</v>
      </c>
      <c r="C723" s="128" t="s">
        <v>312</v>
      </c>
      <c r="D723" s="129">
        <v>3020365</v>
      </c>
      <c r="E723" s="130" t="s">
        <v>14</v>
      </c>
      <c r="F723" s="63" t="s">
        <v>428</v>
      </c>
      <c r="G723" s="128">
        <f>VLOOKUP(H723,'шаблон ОКЕИ'!$A$1:$B$81,2,0)</f>
        <v>796</v>
      </c>
      <c r="H723" s="56" t="s">
        <v>52</v>
      </c>
      <c r="I723" s="131">
        <v>4</v>
      </c>
      <c r="J723" s="63">
        <v>92435000000</v>
      </c>
      <c r="K723" s="128" t="s">
        <v>176</v>
      </c>
      <c r="L723" s="132">
        <v>6</v>
      </c>
      <c r="M723" s="128" t="s">
        <v>533</v>
      </c>
      <c r="N723" s="179" t="s">
        <v>727</v>
      </c>
      <c r="O723" s="133" t="s">
        <v>311</v>
      </c>
      <c r="P723" s="128" t="s">
        <v>316</v>
      </c>
    </row>
    <row r="724" spans="1:16" s="31" customFormat="1" ht="30" outlineLevel="1">
      <c r="A724" s="127" t="s">
        <v>385</v>
      </c>
      <c r="B724" s="185">
        <v>709</v>
      </c>
      <c r="C724" s="128" t="s">
        <v>312</v>
      </c>
      <c r="D724" s="129">
        <v>3020365</v>
      </c>
      <c r="E724" s="130" t="s">
        <v>516</v>
      </c>
      <c r="F724" s="63" t="s">
        <v>255</v>
      </c>
      <c r="G724" s="128">
        <f>VLOOKUP(H724,'шаблон ОКЕИ'!$A$1:$B$81,2,0)</f>
        <v>796</v>
      </c>
      <c r="H724" s="56" t="s">
        <v>52</v>
      </c>
      <c r="I724" s="131">
        <v>1</v>
      </c>
      <c r="J724" s="63">
        <v>92435000000</v>
      </c>
      <c r="K724" s="128" t="s">
        <v>176</v>
      </c>
      <c r="L724" s="132">
        <v>4</v>
      </c>
      <c r="M724" s="128" t="s">
        <v>533</v>
      </c>
      <c r="N724" s="179" t="s">
        <v>727</v>
      </c>
      <c r="O724" s="133" t="s">
        <v>311</v>
      </c>
      <c r="P724" s="128" t="s">
        <v>316</v>
      </c>
    </row>
    <row r="725" spans="1:16" s="31" customFormat="1" ht="30" outlineLevel="1">
      <c r="A725" s="127" t="s">
        <v>385</v>
      </c>
      <c r="B725" s="73">
        <v>710</v>
      </c>
      <c r="C725" s="128" t="s">
        <v>312</v>
      </c>
      <c r="D725" s="129">
        <v>3020365</v>
      </c>
      <c r="E725" s="135" t="s">
        <v>523</v>
      </c>
      <c r="F725" s="63" t="s">
        <v>428</v>
      </c>
      <c r="G725" s="128">
        <f>VLOOKUP(H725,'шаблон ОКЕИ'!$A$1:$B$81,2,0)</f>
        <v>796</v>
      </c>
      <c r="H725" s="56" t="s">
        <v>52</v>
      </c>
      <c r="I725" s="131">
        <v>1</v>
      </c>
      <c r="J725" s="63">
        <v>92435000000</v>
      </c>
      <c r="K725" s="128" t="s">
        <v>176</v>
      </c>
      <c r="L725" s="132">
        <v>3.3</v>
      </c>
      <c r="M725" s="128" t="s">
        <v>533</v>
      </c>
      <c r="N725" s="179" t="s">
        <v>727</v>
      </c>
      <c r="O725" s="133" t="s">
        <v>311</v>
      </c>
      <c r="P725" s="128" t="s">
        <v>316</v>
      </c>
    </row>
    <row r="726" spans="1:16" s="31" customFormat="1" ht="30" outlineLevel="1">
      <c r="A726" s="127" t="s">
        <v>385</v>
      </c>
      <c r="B726" s="185">
        <v>711</v>
      </c>
      <c r="C726" s="128" t="s">
        <v>312</v>
      </c>
      <c r="D726" s="129">
        <v>3020365</v>
      </c>
      <c r="E726" s="130" t="s">
        <v>517</v>
      </c>
      <c r="F726" s="63" t="s">
        <v>428</v>
      </c>
      <c r="G726" s="128">
        <f>VLOOKUP(H726,'шаблон ОКЕИ'!$A$1:$B$81,2,0)</f>
        <v>796</v>
      </c>
      <c r="H726" s="56" t="s">
        <v>52</v>
      </c>
      <c r="I726" s="131">
        <v>1</v>
      </c>
      <c r="J726" s="63">
        <v>92435000000</v>
      </c>
      <c r="K726" s="128" t="s">
        <v>176</v>
      </c>
      <c r="L726" s="132">
        <v>1.5</v>
      </c>
      <c r="M726" s="128" t="s">
        <v>533</v>
      </c>
      <c r="N726" s="179" t="s">
        <v>727</v>
      </c>
      <c r="O726" s="133" t="s">
        <v>311</v>
      </c>
      <c r="P726" s="128" t="s">
        <v>316</v>
      </c>
    </row>
    <row r="727" spans="1:16" s="31" customFormat="1" ht="30" outlineLevel="1">
      <c r="A727" s="127" t="s">
        <v>385</v>
      </c>
      <c r="B727" s="185">
        <v>712</v>
      </c>
      <c r="C727" s="128" t="s">
        <v>312</v>
      </c>
      <c r="D727" s="129">
        <v>3020365</v>
      </c>
      <c r="E727" s="134" t="s">
        <v>518</v>
      </c>
      <c r="F727" s="63" t="s">
        <v>428</v>
      </c>
      <c r="G727" s="128">
        <f>VLOOKUP(H727,'шаблон ОКЕИ'!$A$1:$B$81,2,0)</f>
        <v>796</v>
      </c>
      <c r="H727" s="56" t="s">
        <v>52</v>
      </c>
      <c r="I727" s="131">
        <v>74</v>
      </c>
      <c r="J727" s="63">
        <v>92435000000</v>
      </c>
      <c r="K727" s="128" t="s">
        <v>176</v>
      </c>
      <c r="L727" s="132">
        <v>11.1</v>
      </c>
      <c r="M727" s="128" t="s">
        <v>533</v>
      </c>
      <c r="N727" s="179" t="s">
        <v>727</v>
      </c>
      <c r="O727" s="133" t="s">
        <v>311</v>
      </c>
      <c r="P727" s="128" t="s">
        <v>316</v>
      </c>
    </row>
    <row r="728" spans="1:16" s="31" customFormat="1" ht="30" outlineLevel="1">
      <c r="A728" s="127" t="s">
        <v>385</v>
      </c>
      <c r="B728" s="73">
        <v>713</v>
      </c>
      <c r="C728" s="128" t="s">
        <v>312</v>
      </c>
      <c r="D728" s="129">
        <v>3020365</v>
      </c>
      <c r="E728" s="130" t="s">
        <v>252</v>
      </c>
      <c r="F728" s="63" t="s">
        <v>428</v>
      </c>
      <c r="G728" s="128">
        <f>VLOOKUP(H728,'шаблон ОКЕИ'!$A$1:$B$81,2,0)</f>
        <v>796</v>
      </c>
      <c r="H728" s="56" t="s">
        <v>52</v>
      </c>
      <c r="I728" s="131">
        <v>121</v>
      </c>
      <c r="J728" s="63">
        <v>92435000000</v>
      </c>
      <c r="K728" s="128" t="s">
        <v>176</v>
      </c>
      <c r="L728" s="132">
        <v>18.149999999999999</v>
      </c>
      <c r="M728" s="128" t="s">
        <v>533</v>
      </c>
      <c r="N728" s="179" t="s">
        <v>727</v>
      </c>
      <c r="O728" s="133" t="s">
        <v>311</v>
      </c>
      <c r="P728" s="128" t="s">
        <v>316</v>
      </c>
    </row>
    <row r="729" spans="1:16" s="31" customFormat="1" ht="30" outlineLevel="1">
      <c r="A729" s="127" t="s">
        <v>385</v>
      </c>
      <c r="B729" s="185">
        <v>714</v>
      </c>
      <c r="C729" s="128" t="s">
        <v>312</v>
      </c>
      <c r="D729" s="129">
        <v>3020365</v>
      </c>
      <c r="E729" s="135" t="s">
        <v>522</v>
      </c>
      <c r="F729" s="63" t="s">
        <v>428</v>
      </c>
      <c r="G729" s="128">
        <f>VLOOKUP(H729,'шаблон ОКЕИ'!$A$1:$B$81,2,0)</f>
        <v>796</v>
      </c>
      <c r="H729" s="56" t="s">
        <v>52</v>
      </c>
      <c r="I729" s="131">
        <v>1</v>
      </c>
      <c r="J729" s="63">
        <v>92435000000</v>
      </c>
      <c r="K729" s="128" t="s">
        <v>176</v>
      </c>
      <c r="L729" s="132">
        <v>2.2999999999999998</v>
      </c>
      <c r="M729" s="128" t="s">
        <v>533</v>
      </c>
      <c r="N729" s="179" t="s">
        <v>727</v>
      </c>
      <c r="O729" s="133" t="s">
        <v>311</v>
      </c>
      <c r="P729" s="128" t="s">
        <v>316</v>
      </c>
    </row>
    <row r="730" spans="1:16" s="31" customFormat="1" ht="30" outlineLevel="1">
      <c r="A730" s="127" t="s">
        <v>385</v>
      </c>
      <c r="B730" s="185">
        <v>715</v>
      </c>
      <c r="C730" s="128" t="s">
        <v>312</v>
      </c>
      <c r="D730" s="129">
        <v>3020365</v>
      </c>
      <c r="E730" s="130" t="s">
        <v>525</v>
      </c>
      <c r="F730" s="63" t="s">
        <v>428</v>
      </c>
      <c r="G730" s="128">
        <f>VLOOKUP(H730,'шаблон ОКЕИ'!$A$1:$B$81,2,0)</f>
        <v>796</v>
      </c>
      <c r="H730" s="56" t="s">
        <v>52</v>
      </c>
      <c r="I730" s="131">
        <v>3</v>
      </c>
      <c r="J730" s="63">
        <v>92435000000</v>
      </c>
      <c r="K730" s="128" t="s">
        <v>176</v>
      </c>
      <c r="L730" s="132">
        <v>7.5</v>
      </c>
      <c r="M730" s="128" t="s">
        <v>533</v>
      </c>
      <c r="N730" s="179" t="s">
        <v>727</v>
      </c>
      <c r="O730" s="133" t="s">
        <v>311</v>
      </c>
      <c r="P730" s="128" t="s">
        <v>316</v>
      </c>
    </row>
    <row r="731" spans="1:16" s="31" customFormat="1" ht="30" outlineLevel="1">
      <c r="A731" s="127" t="s">
        <v>385</v>
      </c>
      <c r="B731" s="73">
        <v>716</v>
      </c>
      <c r="C731" s="128" t="s">
        <v>312</v>
      </c>
      <c r="D731" s="129">
        <v>3020365</v>
      </c>
      <c r="E731" s="130" t="s">
        <v>58</v>
      </c>
      <c r="F731" s="128" t="s">
        <v>429</v>
      </c>
      <c r="G731" s="128">
        <f>VLOOKUP(H731,'шаблон ОКЕИ'!$A$1:$B$81,2,0)</f>
        <v>796</v>
      </c>
      <c r="H731" s="56" t="s">
        <v>52</v>
      </c>
      <c r="I731" s="131">
        <v>4</v>
      </c>
      <c r="J731" s="63">
        <v>92435000000</v>
      </c>
      <c r="K731" s="128" t="s">
        <v>176</v>
      </c>
      <c r="L731" s="132">
        <v>18</v>
      </c>
      <c r="M731" s="128" t="s">
        <v>533</v>
      </c>
      <c r="N731" s="179" t="s">
        <v>727</v>
      </c>
      <c r="O731" s="133" t="s">
        <v>311</v>
      </c>
      <c r="P731" s="128" t="s">
        <v>316</v>
      </c>
    </row>
    <row r="732" spans="1:16" s="31" customFormat="1" ht="30" outlineLevel="1">
      <c r="A732" s="127" t="s">
        <v>385</v>
      </c>
      <c r="B732" s="185">
        <v>717</v>
      </c>
      <c r="C732" s="128" t="s">
        <v>312</v>
      </c>
      <c r="D732" s="129">
        <v>3020365</v>
      </c>
      <c r="E732" s="130" t="s">
        <v>519</v>
      </c>
      <c r="F732" s="128" t="s">
        <v>429</v>
      </c>
      <c r="G732" s="128">
        <f>VLOOKUP(H732,'шаблон ОКЕИ'!$A$1:$B$81,2,0)</f>
        <v>796</v>
      </c>
      <c r="H732" s="56" t="s">
        <v>52</v>
      </c>
      <c r="I732" s="131">
        <v>1</v>
      </c>
      <c r="J732" s="63">
        <v>92435000000</v>
      </c>
      <c r="K732" s="128" t="s">
        <v>176</v>
      </c>
      <c r="L732" s="132">
        <v>1</v>
      </c>
      <c r="M732" s="128" t="s">
        <v>533</v>
      </c>
      <c r="N732" s="179" t="s">
        <v>727</v>
      </c>
      <c r="O732" s="133" t="s">
        <v>311</v>
      </c>
      <c r="P732" s="128" t="s">
        <v>316</v>
      </c>
    </row>
    <row r="733" spans="1:16" s="31" customFormat="1" ht="30" outlineLevel="1">
      <c r="A733" s="127" t="s">
        <v>385</v>
      </c>
      <c r="B733" s="185">
        <v>718</v>
      </c>
      <c r="C733" s="128" t="s">
        <v>312</v>
      </c>
      <c r="D733" s="129">
        <v>3020365</v>
      </c>
      <c r="E733" s="136" t="s">
        <v>520</v>
      </c>
      <c r="F733" s="128" t="s">
        <v>428</v>
      </c>
      <c r="G733" s="128">
        <f>VLOOKUP(H733,'шаблон ОКЕИ'!$A$1:$B$81,2,0)</f>
        <v>796</v>
      </c>
      <c r="H733" s="56" t="s">
        <v>52</v>
      </c>
      <c r="I733" s="131">
        <v>42</v>
      </c>
      <c r="J733" s="63">
        <v>92435000000</v>
      </c>
      <c r="K733" s="128" t="s">
        <v>176</v>
      </c>
      <c r="L733" s="137">
        <v>6.3</v>
      </c>
      <c r="M733" s="128" t="s">
        <v>533</v>
      </c>
      <c r="N733" s="179" t="s">
        <v>727</v>
      </c>
      <c r="O733" s="133" t="s">
        <v>311</v>
      </c>
      <c r="P733" s="128" t="s">
        <v>316</v>
      </c>
    </row>
    <row r="734" spans="1:16" s="31" customFormat="1" ht="30" outlineLevel="1">
      <c r="A734" s="127" t="s">
        <v>385</v>
      </c>
      <c r="B734" s="73">
        <v>719</v>
      </c>
      <c r="C734" s="128" t="s">
        <v>312</v>
      </c>
      <c r="D734" s="129">
        <v>3020365</v>
      </c>
      <c r="E734" s="136" t="s">
        <v>521</v>
      </c>
      <c r="F734" s="128" t="s">
        <v>428</v>
      </c>
      <c r="G734" s="128">
        <f>VLOOKUP(H734,'шаблон ОКЕИ'!$A$1:$B$81,2,0)</f>
        <v>796</v>
      </c>
      <c r="H734" s="56" t="s">
        <v>52</v>
      </c>
      <c r="I734" s="131">
        <v>51</v>
      </c>
      <c r="J734" s="63">
        <v>92435000000</v>
      </c>
      <c r="K734" s="128" t="s">
        <v>176</v>
      </c>
      <c r="L734" s="137">
        <v>51</v>
      </c>
      <c r="M734" s="128" t="s">
        <v>533</v>
      </c>
      <c r="N734" s="179" t="s">
        <v>727</v>
      </c>
      <c r="O734" s="133" t="s">
        <v>311</v>
      </c>
      <c r="P734" s="128" t="s">
        <v>316</v>
      </c>
    </row>
    <row r="735" spans="1:16" s="31" customFormat="1" ht="30" outlineLevel="1">
      <c r="A735" s="127" t="s">
        <v>385</v>
      </c>
      <c r="B735" s="185">
        <v>720</v>
      </c>
      <c r="C735" s="128" t="s">
        <v>312</v>
      </c>
      <c r="D735" s="129">
        <v>2930420</v>
      </c>
      <c r="E735" s="138" t="s">
        <v>59</v>
      </c>
      <c r="F735" s="128" t="s">
        <v>430</v>
      </c>
      <c r="G735" s="128">
        <f>VLOOKUP(H735,'шаблон ОКЕИ'!$A$1:$B$81,2,0)</f>
        <v>796</v>
      </c>
      <c r="H735" s="56" t="s">
        <v>52</v>
      </c>
      <c r="I735" s="131">
        <v>50</v>
      </c>
      <c r="J735" s="63">
        <v>92435000000</v>
      </c>
      <c r="K735" s="128" t="s">
        <v>176</v>
      </c>
      <c r="L735" s="137">
        <v>10</v>
      </c>
      <c r="M735" s="128" t="s">
        <v>533</v>
      </c>
      <c r="N735" s="179" t="s">
        <v>727</v>
      </c>
      <c r="O735" s="133" t="s">
        <v>311</v>
      </c>
      <c r="P735" s="128" t="s">
        <v>316</v>
      </c>
    </row>
    <row r="736" spans="1:16" s="31" customFormat="1" ht="30" outlineLevel="1">
      <c r="A736" s="127" t="s">
        <v>385</v>
      </c>
      <c r="B736" s="185">
        <v>721</v>
      </c>
      <c r="C736" s="128" t="s">
        <v>312</v>
      </c>
      <c r="D736" s="129">
        <v>3020347</v>
      </c>
      <c r="E736" s="138" t="s">
        <v>60</v>
      </c>
      <c r="F736" s="63" t="s">
        <v>431</v>
      </c>
      <c r="G736" s="128">
        <f>VLOOKUP(H736,'шаблон ОКЕИ'!$A$1:$B$81,2,0)</f>
        <v>796</v>
      </c>
      <c r="H736" s="56" t="s">
        <v>52</v>
      </c>
      <c r="I736" s="131">
        <v>52</v>
      </c>
      <c r="J736" s="63">
        <v>92435000000</v>
      </c>
      <c r="K736" s="128" t="s">
        <v>176</v>
      </c>
      <c r="L736" s="137">
        <v>1.3</v>
      </c>
      <c r="M736" s="128" t="s">
        <v>533</v>
      </c>
      <c r="N736" s="179" t="s">
        <v>727</v>
      </c>
      <c r="O736" s="133" t="s">
        <v>311</v>
      </c>
      <c r="P736" s="128" t="s">
        <v>316</v>
      </c>
    </row>
    <row r="737" spans="1:16" s="31" customFormat="1" ht="30" outlineLevel="1">
      <c r="A737" s="127" t="s">
        <v>385</v>
      </c>
      <c r="B737" s="73">
        <v>722</v>
      </c>
      <c r="C737" s="128" t="s">
        <v>312</v>
      </c>
      <c r="D737" s="129">
        <v>3020347</v>
      </c>
      <c r="E737" s="138" t="s">
        <v>61</v>
      </c>
      <c r="F737" s="139" t="s">
        <v>432</v>
      </c>
      <c r="G737" s="128">
        <f>VLOOKUP(H737,'шаблон ОКЕИ'!$A$1:$B$81,2,0)</f>
        <v>796</v>
      </c>
      <c r="H737" s="56" t="s">
        <v>52</v>
      </c>
      <c r="I737" s="131">
        <v>50</v>
      </c>
      <c r="J737" s="63">
        <v>92435000000</v>
      </c>
      <c r="K737" s="128" t="s">
        <v>176</v>
      </c>
      <c r="L737" s="137">
        <v>1</v>
      </c>
      <c r="M737" s="128" t="s">
        <v>533</v>
      </c>
      <c r="N737" s="179" t="s">
        <v>727</v>
      </c>
      <c r="O737" s="133" t="s">
        <v>311</v>
      </c>
      <c r="P737" s="128" t="s">
        <v>316</v>
      </c>
    </row>
    <row r="738" spans="1:16" s="31" customFormat="1" ht="30" outlineLevel="1">
      <c r="A738" s="127" t="s">
        <v>385</v>
      </c>
      <c r="B738" s="185">
        <v>723</v>
      </c>
      <c r="C738" s="128" t="s">
        <v>312</v>
      </c>
      <c r="D738" s="129">
        <v>3020347</v>
      </c>
      <c r="E738" s="138" t="s">
        <v>62</v>
      </c>
      <c r="F738" s="63" t="s">
        <v>433</v>
      </c>
      <c r="G738" s="128">
        <f>VLOOKUP(H738,'шаблон ОКЕИ'!$A$1:$B$81,2,0)</f>
        <v>796</v>
      </c>
      <c r="H738" s="56" t="s">
        <v>52</v>
      </c>
      <c r="I738" s="131">
        <v>4</v>
      </c>
      <c r="J738" s="63">
        <v>92435000000</v>
      </c>
      <c r="K738" s="128" t="s">
        <v>176</v>
      </c>
      <c r="L738" s="137">
        <v>0.05</v>
      </c>
      <c r="M738" s="128" t="s">
        <v>533</v>
      </c>
      <c r="N738" s="179" t="s">
        <v>727</v>
      </c>
      <c r="O738" s="133" t="s">
        <v>311</v>
      </c>
      <c r="P738" s="128" t="s">
        <v>316</v>
      </c>
    </row>
    <row r="739" spans="1:16" s="31" customFormat="1" ht="30" outlineLevel="1">
      <c r="A739" s="127" t="s">
        <v>385</v>
      </c>
      <c r="B739" s="185">
        <v>724</v>
      </c>
      <c r="C739" s="128" t="s">
        <v>312</v>
      </c>
      <c r="D739" s="129">
        <v>2109360</v>
      </c>
      <c r="E739" s="138" t="s">
        <v>63</v>
      </c>
      <c r="F739" s="63" t="s">
        <v>434</v>
      </c>
      <c r="G739" s="128">
        <f>VLOOKUP(H739,'шаблон ОКЕИ'!$A$1:$B$81,2,0)</f>
        <v>796</v>
      </c>
      <c r="H739" s="56" t="s">
        <v>52</v>
      </c>
      <c r="I739" s="131">
        <v>80</v>
      </c>
      <c r="J739" s="63">
        <v>92435000000</v>
      </c>
      <c r="K739" s="128" t="s">
        <v>176</v>
      </c>
      <c r="L739" s="137">
        <v>6.4</v>
      </c>
      <c r="M739" s="128" t="s">
        <v>533</v>
      </c>
      <c r="N739" s="179" t="s">
        <v>727</v>
      </c>
      <c r="O739" s="133" t="s">
        <v>311</v>
      </c>
      <c r="P739" s="128" t="s">
        <v>316</v>
      </c>
    </row>
    <row r="740" spans="1:16" s="32" customFormat="1" ht="51" outlineLevel="1">
      <c r="A740" s="127" t="s">
        <v>385</v>
      </c>
      <c r="B740" s="73">
        <v>725</v>
      </c>
      <c r="C740" s="140" t="s">
        <v>312</v>
      </c>
      <c r="D740" s="91">
        <v>3020361</v>
      </c>
      <c r="E740" s="138" t="s">
        <v>526</v>
      </c>
      <c r="F740" s="141" t="s">
        <v>435</v>
      </c>
      <c r="G740" s="140">
        <f>VLOOKUP(H740,'шаблон ОКЕИ'!$A$1:$B$81,2,0)</f>
        <v>796</v>
      </c>
      <c r="H740" s="56" t="s">
        <v>52</v>
      </c>
      <c r="I740" s="140">
        <v>14</v>
      </c>
      <c r="J740" s="141">
        <v>92435000000</v>
      </c>
      <c r="K740" s="140" t="s">
        <v>176</v>
      </c>
      <c r="L740" s="137">
        <v>2.8</v>
      </c>
      <c r="M740" s="128" t="s">
        <v>533</v>
      </c>
      <c r="N740" s="179" t="s">
        <v>727</v>
      </c>
      <c r="O740" s="133" t="s">
        <v>311</v>
      </c>
      <c r="P740" s="128" t="s">
        <v>316</v>
      </c>
    </row>
    <row r="741" spans="1:16" s="32" customFormat="1" ht="36.75" customHeight="1" outlineLevel="1">
      <c r="A741" s="127" t="s">
        <v>385</v>
      </c>
      <c r="B741" s="185">
        <v>726</v>
      </c>
      <c r="C741" s="140" t="s">
        <v>1043</v>
      </c>
      <c r="D741" s="91">
        <v>3230203</v>
      </c>
      <c r="E741" s="138" t="s">
        <v>527</v>
      </c>
      <c r="F741" s="141" t="s">
        <v>1044</v>
      </c>
      <c r="G741" s="140">
        <f>VLOOKUP(H741,'шаблон ОКЕИ'!$A$1:$B$81,2,0)</f>
        <v>796</v>
      </c>
      <c r="H741" s="56" t="s">
        <v>52</v>
      </c>
      <c r="I741" s="140">
        <v>3</v>
      </c>
      <c r="J741" s="141">
        <v>92435000000</v>
      </c>
      <c r="K741" s="140" t="s">
        <v>176</v>
      </c>
      <c r="L741" s="137">
        <v>0.9</v>
      </c>
      <c r="M741" s="128" t="s">
        <v>533</v>
      </c>
      <c r="N741" s="179" t="s">
        <v>727</v>
      </c>
      <c r="O741" s="133" t="s">
        <v>311</v>
      </c>
      <c r="P741" s="128" t="s">
        <v>316</v>
      </c>
    </row>
    <row r="742" spans="1:16" s="32" customFormat="1" ht="30.75" customHeight="1" outlineLevel="1">
      <c r="A742" s="127" t="s">
        <v>385</v>
      </c>
      <c r="B742" s="185">
        <v>727</v>
      </c>
      <c r="C742" s="140" t="s">
        <v>312</v>
      </c>
      <c r="D742" s="91">
        <v>3020361</v>
      </c>
      <c r="E742" s="138" t="s">
        <v>64</v>
      </c>
      <c r="F742" s="141" t="s">
        <v>436</v>
      </c>
      <c r="G742" s="140">
        <f>VLOOKUP(H742,'шаблон ОКЕИ'!$A$1:$B$81,2,0)</f>
        <v>796</v>
      </c>
      <c r="H742" s="56" t="s">
        <v>52</v>
      </c>
      <c r="I742" s="140">
        <v>17</v>
      </c>
      <c r="J742" s="141">
        <v>92435000000</v>
      </c>
      <c r="K742" s="140" t="s">
        <v>176</v>
      </c>
      <c r="L742" s="137">
        <v>3.91</v>
      </c>
      <c r="M742" s="128" t="s">
        <v>533</v>
      </c>
      <c r="N742" s="179" t="s">
        <v>727</v>
      </c>
      <c r="O742" s="133" t="s">
        <v>311</v>
      </c>
      <c r="P742" s="128" t="s">
        <v>316</v>
      </c>
    </row>
    <row r="743" spans="1:16" s="32" customFormat="1" ht="33.75" customHeight="1" outlineLevel="1">
      <c r="A743" s="127" t="s">
        <v>385</v>
      </c>
      <c r="B743" s="73">
        <v>728</v>
      </c>
      <c r="C743" s="140" t="s">
        <v>1046</v>
      </c>
      <c r="D743" s="91">
        <v>2618114</v>
      </c>
      <c r="E743" s="138" t="s">
        <v>528</v>
      </c>
      <c r="F743" s="142" t="s">
        <v>1045</v>
      </c>
      <c r="G743" s="140">
        <f>VLOOKUP(H743,'шаблон ОКЕИ'!$A$1:$B$81,2,0)</f>
        <v>715</v>
      </c>
      <c r="H743" s="56" t="s">
        <v>261</v>
      </c>
      <c r="I743" s="140">
        <v>5</v>
      </c>
      <c r="J743" s="141">
        <v>92435000000</v>
      </c>
      <c r="K743" s="140" t="s">
        <v>176</v>
      </c>
      <c r="L743" s="137">
        <v>1.5</v>
      </c>
      <c r="M743" s="128" t="s">
        <v>533</v>
      </c>
      <c r="N743" s="179" t="s">
        <v>727</v>
      </c>
      <c r="O743" s="133" t="s">
        <v>311</v>
      </c>
      <c r="P743" s="128" t="s">
        <v>316</v>
      </c>
    </row>
    <row r="744" spans="1:16" s="32" customFormat="1" ht="31.5" customHeight="1" outlineLevel="1">
      <c r="A744" s="127" t="s">
        <v>385</v>
      </c>
      <c r="B744" s="185">
        <v>729</v>
      </c>
      <c r="C744" s="140" t="s">
        <v>312</v>
      </c>
      <c r="D744" s="91">
        <v>3020365</v>
      </c>
      <c r="E744" s="138" t="s">
        <v>15</v>
      </c>
      <c r="F744" s="141" t="s">
        <v>437</v>
      </c>
      <c r="G744" s="140">
        <f>VLOOKUP(H744,'шаблон ОКЕИ'!$A$1:$B$81,2,0)</f>
        <v>796</v>
      </c>
      <c r="H744" s="56" t="s">
        <v>52</v>
      </c>
      <c r="I744" s="140">
        <v>21</v>
      </c>
      <c r="J744" s="141">
        <v>92435000000</v>
      </c>
      <c r="K744" s="140" t="s">
        <v>176</v>
      </c>
      <c r="L744" s="137">
        <v>7.35</v>
      </c>
      <c r="M744" s="128" t="s">
        <v>533</v>
      </c>
      <c r="N744" s="179" t="s">
        <v>727</v>
      </c>
      <c r="O744" s="133" t="s">
        <v>311</v>
      </c>
      <c r="P744" s="128" t="s">
        <v>316</v>
      </c>
    </row>
    <row r="745" spans="1:16" s="32" customFormat="1" ht="37.5" customHeight="1" outlineLevel="1">
      <c r="A745" s="127" t="s">
        <v>385</v>
      </c>
      <c r="B745" s="185">
        <v>730</v>
      </c>
      <c r="C745" s="140" t="s">
        <v>312</v>
      </c>
      <c r="D745" s="91">
        <v>3132101</v>
      </c>
      <c r="E745" s="138" t="s">
        <v>65</v>
      </c>
      <c r="F745" s="141" t="s">
        <v>438</v>
      </c>
      <c r="G745" s="140">
        <f>VLOOKUP(H745,'шаблон ОКЕИ'!$A$1:$B$81,2,0)</f>
        <v>796</v>
      </c>
      <c r="H745" s="56" t="s">
        <v>52</v>
      </c>
      <c r="I745" s="140">
        <v>8</v>
      </c>
      <c r="J745" s="141">
        <v>92435000000</v>
      </c>
      <c r="K745" s="140" t="s">
        <v>176</v>
      </c>
      <c r="L745" s="137">
        <v>3.2</v>
      </c>
      <c r="M745" s="128" t="s">
        <v>533</v>
      </c>
      <c r="N745" s="179" t="s">
        <v>727</v>
      </c>
      <c r="O745" s="133" t="s">
        <v>311</v>
      </c>
      <c r="P745" s="128" t="s">
        <v>316</v>
      </c>
    </row>
    <row r="746" spans="1:16" s="32" customFormat="1" ht="33.75" customHeight="1" outlineLevel="1">
      <c r="A746" s="127" t="s">
        <v>385</v>
      </c>
      <c r="B746" s="73">
        <v>731</v>
      </c>
      <c r="C746" s="140" t="s">
        <v>312</v>
      </c>
      <c r="D746" s="91">
        <v>3132101</v>
      </c>
      <c r="E746" s="138" t="s">
        <v>66</v>
      </c>
      <c r="F746" s="141" t="s">
        <v>439</v>
      </c>
      <c r="G746" s="140">
        <f>VLOOKUP(H746,'шаблон ОКЕИ'!$A$1:$B$81,2,0)</f>
        <v>796</v>
      </c>
      <c r="H746" s="56" t="s">
        <v>52</v>
      </c>
      <c r="I746" s="140">
        <v>5</v>
      </c>
      <c r="J746" s="141">
        <v>92435000000</v>
      </c>
      <c r="K746" s="140" t="s">
        <v>176</v>
      </c>
      <c r="L746" s="137">
        <v>0.35</v>
      </c>
      <c r="M746" s="128" t="s">
        <v>533</v>
      </c>
      <c r="N746" s="179" t="s">
        <v>727</v>
      </c>
      <c r="O746" s="133" t="s">
        <v>311</v>
      </c>
      <c r="P746" s="128" t="s">
        <v>316</v>
      </c>
    </row>
    <row r="747" spans="1:16" s="32" customFormat="1" ht="35.25" customHeight="1" outlineLevel="1">
      <c r="A747" s="127" t="s">
        <v>385</v>
      </c>
      <c r="B747" s="185">
        <v>732</v>
      </c>
      <c r="C747" s="140" t="s">
        <v>312</v>
      </c>
      <c r="D747" s="91">
        <v>3131193</v>
      </c>
      <c r="E747" s="138" t="s">
        <v>16</v>
      </c>
      <c r="F747" s="141" t="s">
        <v>439</v>
      </c>
      <c r="G747" s="140">
        <f>VLOOKUP(H747,'шаблон ОКЕИ'!$A$1:$B$81,2,0)</f>
        <v>796</v>
      </c>
      <c r="H747" s="56" t="s">
        <v>52</v>
      </c>
      <c r="I747" s="140">
        <v>5</v>
      </c>
      <c r="J747" s="141">
        <v>92435000000</v>
      </c>
      <c r="K747" s="140" t="s">
        <v>176</v>
      </c>
      <c r="L747" s="137" t="s">
        <v>544</v>
      </c>
      <c r="M747" s="128" t="s">
        <v>533</v>
      </c>
      <c r="N747" s="179" t="s">
        <v>727</v>
      </c>
      <c r="O747" s="133" t="s">
        <v>311</v>
      </c>
      <c r="P747" s="128" t="s">
        <v>316</v>
      </c>
    </row>
    <row r="748" spans="1:16" s="32" customFormat="1" ht="39" customHeight="1" outlineLevel="1">
      <c r="A748" s="127" t="s">
        <v>385</v>
      </c>
      <c r="B748" s="185">
        <v>733</v>
      </c>
      <c r="C748" s="140" t="s">
        <v>312</v>
      </c>
      <c r="D748" s="91">
        <v>3020321</v>
      </c>
      <c r="E748" s="138" t="s">
        <v>67</v>
      </c>
      <c r="F748" s="141" t="s">
        <v>440</v>
      </c>
      <c r="G748" s="140">
        <f>VLOOKUP(H748,'шаблон ОКЕИ'!$A$1:$B$81,2,0)</f>
        <v>796</v>
      </c>
      <c r="H748" s="56" t="s">
        <v>52</v>
      </c>
      <c r="I748" s="140">
        <v>5</v>
      </c>
      <c r="J748" s="141">
        <v>92435000000</v>
      </c>
      <c r="K748" s="140" t="s">
        <v>176</v>
      </c>
      <c r="L748" s="137">
        <v>6</v>
      </c>
      <c r="M748" s="128" t="s">
        <v>533</v>
      </c>
      <c r="N748" s="56" t="s">
        <v>727</v>
      </c>
      <c r="O748" s="133" t="s">
        <v>311</v>
      </c>
      <c r="P748" s="128" t="s">
        <v>316</v>
      </c>
    </row>
    <row r="749" spans="1:16" s="32" customFormat="1" ht="30.75" customHeight="1" outlineLevel="1">
      <c r="A749" s="127" t="s">
        <v>385</v>
      </c>
      <c r="B749" s="73">
        <v>734</v>
      </c>
      <c r="C749" s="140" t="s">
        <v>312</v>
      </c>
      <c r="D749" s="91">
        <v>3020321</v>
      </c>
      <c r="E749" s="138" t="s">
        <v>68</v>
      </c>
      <c r="F749" s="141" t="s">
        <v>441</v>
      </c>
      <c r="G749" s="140">
        <f>VLOOKUP(H749,'шаблон ОКЕИ'!$A$1:$B$81,2,0)</f>
        <v>796</v>
      </c>
      <c r="H749" s="56" t="s">
        <v>52</v>
      </c>
      <c r="I749" s="140">
        <v>5</v>
      </c>
      <c r="J749" s="141">
        <v>92435000000</v>
      </c>
      <c r="K749" s="140" t="s">
        <v>176</v>
      </c>
      <c r="L749" s="137">
        <v>2.5</v>
      </c>
      <c r="M749" s="128" t="s">
        <v>533</v>
      </c>
      <c r="N749" s="56" t="s">
        <v>727</v>
      </c>
      <c r="O749" s="133" t="s">
        <v>311</v>
      </c>
      <c r="P749" s="128" t="s">
        <v>316</v>
      </c>
    </row>
    <row r="750" spans="1:16" s="32" customFormat="1" ht="28.5" customHeight="1" outlineLevel="1">
      <c r="A750" s="127" t="s">
        <v>385</v>
      </c>
      <c r="B750" s="185">
        <v>735</v>
      </c>
      <c r="C750" s="140" t="s">
        <v>312</v>
      </c>
      <c r="D750" s="91">
        <v>3020365</v>
      </c>
      <c r="E750" s="138" t="s">
        <v>69</v>
      </c>
      <c r="F750" s="141" t="s">
        <v>442</v>
      </c>
      <c r="G750" s="140">
        <f>VLOOKUP(H750,'шаблон ОКЕИ'!$A$1:$B$81,2,0)</f>
        <v>796</v>
      </c>
      <c r="H750" s="56" t="s">
        <v>52</v>
      </c>
      <c r="I750" s="140">
        <v>2</v>
      </c>
      <c r="J750" s="141">
        <v>92435000000</v>
      </c>
      <c r="K750" s="140" t="s">
        <v>176</v>
      </c>
      <c r="L750" s="137">
        <v>4</v>
      </c>
      <c r="M750" s="128" t="s">
        <v>533</v>
      </c>
      <c r="N750" s="56" t="s">
        <v>727</v>
      </c>
      <c r="O750" s="133" t="s">
        <v>311</v>
      </c>
      <c r="P750" s="128" t="s">
        <v>316</v>
      </c>
    </row>
    <row r="751" spans="1:16" s="32" customFormat="1" ht="33" customHeight="1" outlineLevel="1">
      <c r="A751" s="127" t="s">
        <v>385</v>
      </c>
      <c r="B751" s="185">
        <v>736</v>
      </c>
      <c r="C751" s="140" t="s">
        <v>312</v>
      </c>
      <c r="D751" s="91">
        <v>3020301</v>
      </c>
      <c r="E751" s="138" t="s">
        <v>70</v>
      </c>
      <c r="F751" s="141" t="s">
        <v>443</v>
      </c>
      <c r="G751" s="140">
        <f>VLOOKUP(H751,'шаблон ОКЕИ'!$A$1:$B$81,2,0)</f>
        <v>796</v>
      </c>
      <c r="H751" s="56" t="s">
        <v>52</v>
      </c>
      <c r="I751" s="140">
        <v>6</v>
      </c>
      <c r="J751" s="141">
        <v>92435000000</v>
      </c>
      <c r="K751" s="140" t="s">
        <v>176</v>
      </c>
      <c r="L751" s="137">
        <v>6</v>
      </c>
      <c r="M751" s="128" t="s">
        <v>533</v>
      </c>
      <c r="N751" s="56" t="s">
        <v>727</v>
      </c>
      <c r="O751" s="133" t="s">
        <v>311</v>
      </c>
      <c r="P751" s="128" t="s">
        <v>316</v>
      </c>
    </row>
    <row r="752" spans="1:16" s="32" customFormat="1" ht="27.75" customHeight="1" outlineLevel="1">
      <c r="A752" s="127" t="s">
        <v>385</v>
      </c>
      <c r="B752" s="73">
        <v>737</v>
      </c>
      <c r="C752" s="140" t="s">
        <v>312</v>
      </c>
      <c r="D752" s="91">
        <v>3020265</v>
      </c>
      <c r="E752" s="138" t="s">
        <v>71</v>
      </c>
      <c r="F752" s="141" t="s">
        <v>444</v>
      </c>
      <c r="G752" s="140">
        <f>VLOOKUP(H752,'шаблон ОКЕИ'!$A$1:$B$81,2,0)</f>
        <v>796</v>
      </c>
      <c r="H752" s="56" t="s">
        <v>52</v>
      </c>
      <c r="I752" s="140">
        <v>2</v>
      </c>
      <c r="J752" s="141">
        <v>92435000000</v>
      </c>
      <c r="K752" s="140" t="s">
        <v>176</v>
      </c>
      <c r="L752" s="137">
        <v>4</v>
      </c>
      <c r="M752" s="128" t="s">
        <v>533</v>
      </c>
      <c r="N752" s="56" t="s">
        <v>727</v>
      </c>
      <c r="O752" s="133" t="s">
        <v>311</v>
      </c>
      <c r="P752" s="128" t="s">
        <v>316</v>
      </c>
    </row>
    <row r="753" spans="1:16" s="32" customFormat="1" ht="30" customHeight="1" outlineLevel="1">
      <c r="A753" s="127" t="s">
        <v>385</v>
      </c>
      <c r="B753" s="185">
        <v>738</v>
      </c>
      <c r="C753" s="140" t="s">
        <v>312</v>
      </c>
      <c r="D753" s="91">
        <v>3020265</v>
      </c>
      <c r="E753" s="138" t="s">
        <v>72</v>
      </c>
      <c r="F753" s="141" t="s">
        <v>445</v>
      </c>
      <c r="G753" s="140">
        <f>VLOOKUP(H753,'шаблон ОКЕИ'!$A$1:$B$81,2,0)</f>
        <v>796</v>
      </c>
      <c r="H753" s="56" t="s">
        <v>52</v>
      </c>
      <c r="I753" s="140">
        <v>4</v>
      </c>
      <c r="J753" s="141">
        <v>92435000000</v>
      </c>
      <c r="K753" s="140" t="s">
        <v>176</v>
      </c>
      <c r="L753" s="137">
        <v>6</v>
      </c>
      <c r="M753" s="128" t="s">
        <v>533</v>
      </c>
      <c r="N753" s="56" t="s">
        <v>727</v>
      </c>
      <c r="O753" s="133" t="s">
        <v>311</v>
      </c>
      <c r="P753" s="128" t="s">
        <v>316</v>
      </c>
    </row>
    <row r="754" spans="1:16" s="32" customFormat="1" ht="28.5" customHeight="1" outlineLevel="1">
      <c r="A754" s="127" t="s">
        <v>385</v>
      </c>
      <c r="B754" s="185">
        <v>739</v>
      </c>
      <c r="C754" s="140" t="s">
        <v>312</v>
      </c>
      <c r="D754" s="91">
        <v>3020265</v>
      </c>
      <c r="E754" s="138" t="s">
        <v>73</v>
      </c>
      <c r="F754" s="141" t="s">
        <v>446</v>
      </c>
      <c r="G754" s="140">
        <f>VLOOKUP(H754,'шаблон ОКЕИ'!$A$1:$B$81,2,0)</f>
        <v>796</v>
      </c>
      <c r="H754" s="56" t="s">
        <v>52</v>
      </c>
      <c r="I754" s="140">
        <v>6</v>
      </c>
      <c r="J754" s="141">
        <v>92435000000</v>
      </c>
      <c r="K754" s="140" t="s">
        <v>176</v>
      </c>
      <c r="L754" s="137">
        <v>15</v>
      </c>
      <c r="M754" s="128" t="s">
        <v>533</v>
      </c>
      <c r="N754" s="56" t="s">
        <v>727</v>
      </c>
      <c r="O754" s="133" t="s">
        <v>311</v>
      </c>
      <c r="P754" s="128" t="s">
        <v>316</v>
      </c>
    </row>
    <row r="755" spans="1:16" s="32" customFormat="1" ht="25.5" customHeight="1" outlineLevel="1">
      <c r="A755" s="127" t="s">
        <v>385</v>
      </c>
      <c r="B755" s="73">
        <v>740</v>
      </c>
      <c r="C755" s="140" t="s">
        <v>312</v>
      </c>
      <c r="D755" s="91">
        <v>3020362</v>
      </c>
      <c r="E755" s="138" t="s">
        <v>53</v>
      </c>
      <c r="F755" s="141" t="s">
        <v>447</v>
      </c>
      <c r="G755" s="140">
        <f>VLOOKUP(H755,'шаблон ОКЕИ'!$A$1:$B$81,2,0)</f>
        <v>796</v>
      </c>
      <c r="H755" s="56" t="s">
        <v>52</v>
      </c>
      <c r="I755" s="140">
        <v>13</v>
      </c>
      <c r="J755" s="141">
        <v>92435000000</v>
      </c>
      <c r="K755" s="140" t="s">
        <v>176</v>
      </c>
      <c r="L755" s="137">
        <v>52</v>
      </c>
      <c r="M755" s="128" t="s">
        <v>533</v>
      </c>
      <c r="N755" s="56" t="s">
        <v>727</v>
      </c>
      <c r="O755" s="133" t="s">
        <v>311</v>
      </c>
      <c r="P755" s="128" t="s">
        <v>316</v>
      </c>
    </row>
    <row r="756" spans="1:16" s="32" customFormat="1" ht="30.75" customHeight="1" outlineLevel="1">
      <c r="A756" s="127" t="s">
        <v>385</v>
      </c>
      <c r="B756" s="185">
        <v>741</v>
      </c>
      <c r="C756" s="140" t="s">
        <v>312</v>
      </c>
      <c r="D756" s="91">
        <v>3020209</v>
      </c>
      <c r="E756" s="138" t="s">
        <v>54</v>
      </c>
      <c r="F756" s="141" t="s">
        <v>448</v>
      </c>
      <c r="G756" s="140">
        <f>VLOOKUP(H756,'шаблон ОКЕИ'!$A$1:$B$81,2,0)</f>
        <v>796</v>
      </c>
      <c r="H756" s="56" t="s">
        <v>52</v>
      </c>
      <c r="I756" s="140">
        <v>5</v>
      </c>
      <c r="J756" s="141">
        <v>92435000000</v>
      </c>
      <c r="K756" s="140" t="s">
        <v>176</v>
      </c>
      <c r="L756" s="137">
        <v>125</v>
      </c>
      <c r="M756" s="128" t="s">
        <v>533</v>
      </c>
      <c r="N756" s="56" t="s">
        <v>727</v>
      </c>
      <c r="O756" s="133" t="s">
        <v>311</v>
      </c>
      <c r="P756" s="128" t="s">
        <v>316</v>
      </c>
    </row>
    <row r="757" spans="1:16" s="32" customFormat="1" ht="26.25" customHeight="1" outlineLevel="1">
      <c r="A757" s="127" t="s">
        <v>385</v>
      </c>
      <c r="B757" s="185">
        <v>742</v>
      </c>
      <c r="C757" s="140" t="s">
        <v>312</v>
      </c>
      <c r="D757" s="91">
        <v>3020202</v>
      </c>
      <c r="E757" s="138" t="s">
        <v>17</v>
      </c>
      <c r="F757" s="141" t="s">
        <v>449</v>
      </c>
      <c r="G757" s="140">
        <f>VLOOKUP(H757,'шаблон ОКЕИ'!$A$1:$B$81,2,0)</f>
        <v>796</v>
      </c>
      <c r="H757" s="56" t="s">
        <v>52</v>
      </c>
      <c r="I757" s="140">
        <v>12</v>
      </c>
      <c r="J757" s="141">
        <v>92435000000</v>
      </c>
      <c r="K757" s="140" t="s">
        <v>176</v>
      </c>
      <c r="L757" s="137">
        <v>120</v>
      </c>
      <c r="M757" s="128" t="s">
        <v>533</v>
      </c>
      <c r="N757" s="56" t="s">
        <v>727</v>
      </c>
      <c r="O757" s="133" t="s">
        <v>311</v>
      </c>
      <c r="P757" s="128" t="s">
        <v>316</v>
      </c>
    </row>
    <row r="758" spans="1:16" s="32" customFormat="1" ht="30" customHeight="1" outlineLevel="1">
      <c r="A758" s="127" t="s">
        <v>385</v>
      </c>
      <c r="B758" s="73">
        <v>743</v>
      </c>
      <c r="C758" s="140" t="s">
        <v>312</v>
      </c>
      <c r="D758" s="91">
        <v>3010030</v>
      </c>
      <c r="E758" s="138" t="s">
        <v>55</v>
      </c>
      <c r="F758" s="141" t="s">
        <v>450</v>
      </c>
      <c r="G758" s="140">
        <f>VLOOKUP(H758,'шаблон ОКЕИ'!$A$1:$B$81,2,0)</f>
        <v>796</v>
      </c>
      <c r="H758" s="56" t="s">
        <v>52</v>
      </c>
      <c r="I758" s="140">
        <v>6</v>
      </c>
      <c r="J758" s="141">
        <v>92435000000</v>
      </c>
      <c r="K758" s="140" t="s">
        <v>176</v>
      </c>
      <c r="L758" s="137">
        <v>90</v>
      </c>
      <c r="M758" s="128" t="s">
        <v>533</v>
      </c>
      <c r="N758" s="56" t="s">
        <v>727</v>
      </c>
      <c r="O758" s="133" t="s">
        <v>311</v>
      </c>
      <c r="P758" s="128" t="s">
        <v>316</v>
      </c>
    </row>
    <row r="759" spans="1:16" s="32" customFormat="1" ht="32.25" customHeight="1" outlineLevel="1">
      <c r="A759" s="127" t="s">
        <v>385</v>
      </c>
      <c r="B759" s="185">
        <v>744</v>
      </c>
      <c r="C759" s="140" t="s">
        <v>312</v>
      </c>
      <c r="D759" s="91">
        <v>3322261</v>
      </c>
      <c r="E759" s="138" t="s">
        <v>18</v>
      </c>
      <c r="F759" s="141" t="s">
        <v>451</v>
      </c>
      <c r="G759" s="140">
        <f>VLOOKUP(H759,'шаблон ОКЕИ'!$A$1:$B$81,2,0)</f>
        <v>796</v>
      </c>
      <c r="H759" s="56" t="s">
        <v>52</v>
      </c>
      <c r="I759" s="140">
        <v>1</v>
      </c>
      <c r="J759" s="141">
        <v>92435000000</v>
      </c>
      <c r="K759" s="140" t="s">
        <v>176</v>
      </c>
      <c r="L759" s="137">
        <v>35</v>
      </c>
      <c r="M759" s="128" t="s">
        <v>533</v>
      </c>
      <c r="N759" s="56" t="s">
        <v>727</v>
      </c>
      <c r="O759" s="133" t="s">
        <v>311</v>
      </c>
      <c r="P759" s="128" t="s">
        <v>316</v>
      </c>
    </row>
    <row r="760" spans="1:16" s="147" customFormat="1" ht="26.25" customHeight="1">
      <c r="A760" s="144"/>
      <c r="B760" s="185">
        <v>745</v>
      </c>
      <c r="C760" s="144"/>
      <c r="D760" s="144"/>
      <c r="E760" s="148" t="s">
        <v>19</v>
      </c>
      <c r="F760" s="144"/>
      <c r="G760" s="144"/>
      <c r="H760" s="144"/>
      <c r="I760" s="144"/>
      <c r="J760" s="144"/>
      <c r="K760" s="144"/>
      <c r="L760" s="146">
        <f>SUM(L707:L759)</f>
        <v>821.91000000000008</v>
      </c>
      <c r="M760" s="144"/>
      <c r="N760" s="144"/>
      <c r="O760" s="144"/>
      <c r="P760" s="144"/>
    </row>
    <row r="761" spans="1:16" s="45" customFormat="1" ht="90" outlineLevel="1">
      <c r="A761" s="180"/>
      <c r="B761" s="73">
        <v>746</v>
      </c>
      <c r="C761" s="179" t="s">
        <v>1477</v>
      </c>
      <c r="D761" s="179">
        <v>1816000</v>
      </c>
      <c r="E761" s="171" t="s">
        <v>1345</v>
      </c>
      <c r="F761" s="167" t="s">
        <v>1401</v>
      </c>
      <c r="G761" s="179">
        <f>VLOOKUP(H761,'шаблон ОКЕИ'!$A$1:$B$81,2,0)</f>
        <v>715</v>
      </c>
      <c r="H761" s="179" t="s">
        <v>261</v>
      </c>
      <c r="I761" s="168">
        <v>221</v>
      </c>
      <c r="J761" s="91">
        <v>92435000000</v>
      </c>
      <c r="K761" s="179" t="s">
        <v>176</v>
      </c>
      <c r="L761" s="168">
        <v>132.72398099999998</v>
      </c>
      <c r="M761" s="179" t="s">
        <v>1473</v>
      </c>
      <c r="N761" s="179" t="s">
        <v>1475</v>
      </c>
      <c r="O761" s="179" t="s">
        <v>311</v>
      </c>
      <c r="P761" s="179" t="s">
        <v>279</v>
      </c>
    </row>
    <row r="762" spans="1:16" s="45" customFormat="1" ht="135" outlineLevel="1">
      <c r="A762" s="180"/>
      <c r="B762" s="185">
        <v>747</v>
      </c>
      <c r="C762" s="179" t="s">
        <v>1477</v>
      </c>
      <c r="D762" s="179">
        <v>1816000</v>
      </c>
      <c r="E762" s="171" t="s">
        <v>1346</v>
      </c>
      <c r="F762" s="167" t="s">
        <v>1402</v>
      </c>
      <c r="G762" s="179">
        <f>VLOOKUP(H762,'шаблон ОКЕИ'!$A$1:$B$81,2,0)</f>
        <v>715</v>
      </c>
      <c r="H762" s="179" t="s">
        <v>261</v>
      </c>
      <c r="I762" s="168">
        <v>296.5</v>
      </c>
      <c r="J762" s="91">
        <v>92435000000</v>
      </c>
      <c r="K762" s="179" t="s">
        <v>176</v>
      </c>
      <c r="L762" s="168">
        <v>184.27475000000001</v>
      </c>
      <c r="M762" s="179" t="s">
        <v>1473</v>
      </c>
      <c r="N762" s="179" t="s">
        <v>1475</v>
      </c>
      <c r="O762" s="179" t="s">
        <v>311</v>
      </c>
      <c r="P762" s="179" t="s">
        <v>279</v>
      </c>
    </row>
    <row r="763" spans="1:16" s="45" customFormat="1" ht="45" outlineLevel="1">
      <c r="A763" s="180"/>
      <c r="B763" s="185">
        <v>748</v>
      </c>
      <c r="C763" s="179" t="s">
        <v>1477</v>
      </c>
      <c r="D763" s="179">
        <v>1816000</v>
      </c>
      <c r="E763" s="171" t="s">
        <v>1347</v>
      </c>
      <c r="F763" s="167" t="s">
        <v>1403</v>
      </c>
      <c r="G763" s="179">
        <f>VLOOKUP(H763,'шаблон ОКЕИ'!$A$1:$B$81,2,0)</f>
        <v>715</v>
      </c>
      <c r="H763" s="179" t="s">
        <v>261</v>
      </c>
      <c r="I763" s="168">
        <v>99.2</v>
      </c>
      <c r="J763" s="91">
        <v>92435000000</v>
      </c>
      <c r="K763" s="179" t="s">
        <v>176</v>
      </c>
      <c r="L763" s="168">
        <v>62.853120000000004</v>
      </c>
      <c r="M763" s="179" t="s">
        <v>1473</v>
      </c>
      <c r="N763" s="179" t="s">
        <v>1475</v>
      </c>
      <c r="O763" s="179" t="s">
        <v>311</v>
      </c>
      <c r="P763" s="179" t="s">
        <v>279</v>
      </c>
    </row>
    <row r="764" spans="1:16" s="45" customFormat="1" ht="45" outlineLevel="1">
      <c r="A764" s="180"/>
      <c r="B764" s="73">
        <v>749</v>
      </c>
      <c r="C764" s="179" t="s">
        <v>1477</v>
      </c>
      <c r="D764" s="179">
        <v>1816000</v>
      </c>
      <c r="E764" s="171" t="s">
        <v>1348</v>
      </c>
      <c r="F764" s="167" t="s">
        <v>1404</v>
      </c>
      <c r="G764" s="179">
        <f>VLOOKUP(H764,'шаблон ОКЕИ'!$A$1:$B$81,2,0)</f>
        <v>796</v>
      </c>
      <c r="H764" s="179" t="s">
        <v>52</v>
      </c>
      <c r="I764" s="168">
        <v>2</v>
      </c>
      <c r="J764" s="91">
        <v>92435000000</v>
      </c>
      <c r="K764" s="179" t="s">
        <v>176</v>
      </c>
      <c r="L764" s="168">
        <v>0.45745999999999998</v>
      </c>
      <c r="M764" s="179" t="s">
        <v>1473</v>
      </c>
      <c r="N764" s="179" t="s">
        <v>1475</v>
      </c>
      <c r="O764" s="179" t="s">
        <v>311</v>
      </c>
      <c r="P764" s="179" t="s">
        <v>279</v>
      </c>
    </row>
    <row r="765" spans="1:16" s="45" customFormat="1" ht="45" outlineLevel="1">
      <c r="A765" s="180"/>
      <c r="B765" s="185">
        <v>750</v>
      </c>
      <c r="C765" s="179" t="s">
        <v>1477</v>
      </c>
      <c r="D765" s="179">
        <v>1816000</v>
      </c>
      <c r="E765" s="171" t="s">
        <v>1349</v>
      </c>
      <c r="F765" s="167" t="s">
        <v>1405</v>
      </c>
      <c r="G765" s="179">
        <f>VLOOKUP(H765,'шаблон ОКЕИ'!$A$1:$B$81,2,0)</f>
        <v>715</v>
      </c>
      <c r="H765" s="179" t="s">
        <v>261</v>
      </c>
      <c r="I765" s="168">
        <v>191.13333333333335</v>
      </c>
      <c r="J765" s="91">
        <v>92435000000</v>
      </c>
      <c r="K765" s="179" t="s">
        <v>176</v>
      </c>
      <c r="L765" s="168">
        <v>260.89700000000005</v>
      </c>
      <c r="M765" s="179" t="s">
        <v>1473</v>
      </c>
      <c r="N765" s="179" t="s">
        <v>1475</v>
      </c>
      <c r="O765" s="179" t="s">
        <v>311</v>
      </c>
      <c r="P765" s="179" t="s">
        <v>279</v>
      </c>
    </row>
    <row r="766" spans="1:16" s="45" customFormat="1" ht="45" outlineLevel="1">
      <c r="A766" s="180"/>
      <c r="B766" s="185">
        <v>751</v>
      </c>
      <c r="C766" s="179" t="s">
        <v>1477</v>
      </c>
      <c r="D766" s="179">
        <v>1816000</v>
      </c>
      <c r="E766" s="171" t="s">
        <v>1350</v>
      </c>
      <c r="F766" s="167" t="s">
        <v>1406</v>
      </c>
      <c r="G766" s="179">
        <f>VLOOKUP(H766,'шаблон ОКЕИ'!$A$1:$B$81,2,0)</f>
        <v>796</v>
      </c>
      <c r="H766" s="179" t="s">
        <v>52</v>
      </c>
      <c r="I766" s="168">
        <v>671</v>
      </c>
      <c r="J766" s="91">
        <v>92435000000</v>
      </c>
      <c r="K766" s="179" t="s">
        <v>176</v>
      </c>
      <c r="L766" s="168">
        <v>116.99354700000002</v>
      </c>
      <c r="M766" s="179" t="s">
        <v>1473</v>
      </c>
      <c r="N766" s="179" t="s">
        <v>1475</v>
      </c>
      <c r="O766" s="179" t="s">
        <v>311</v>
      </c>
      <c r="P766" s="179" t="s">
        <v>279</v>
      </c>
    </row>
    <row r="767" spans="1:16" s="45" customFormat="1" ht="90" outlineLevel="1">
      <c r="A767" s="180"/>
      <c r="B767" s="73">
        <v>752</v>
      </c>
      <c r="C767" s="179" t="s">
        <v>1477</v>
      </c>
      <c r="D767" s="179">
        <v>1816000</v>
      </c>
      <c r="E767" s="171" t="s">
        <v>1351</v>
      </c>
      <c r="F767" s="167" t="s">
        <v>1407</v>
      </c>
      <c r="G767" s="179">
        <f>VLOOKUP(H767,'шаблон ОКЕИ'!$A$1:$B$81,2,0)</f>
        <v>796</v>
      </c>
      <c r="H767" s="179" t="s">
        <v>52</v>
      </c>
      <c r="I767" s="168">
        <v>157</v>
      </c>
      <c r="J767" s="91">
        <v>92435000000</v>
      </c>
      <c r="K767" s="179" t="s">
        <v>176</v>
      </c>
      <c r="L767" s="168">
        <v>14.635540000000002</v>
      </c>
      <c r="M767" s="179" t="s">
        <v>1473</v>
      </c>
      <c r="N767" s="179" t="s">
        <v>1475</v>
      </c>
      <c r="O767" s="179" t="s">
        <v>311</v>
      </c>
      <c r="P767" s="179" t="s">
        <v>279</v>
      </c>
    </row>
    <row r="768" spans="1:16" s="45" customFormat="1" ht="45" outlineLevel="1">
      <c r="A768" s="180"/>
      <c r="B768" s="185">
        <v>753</v>
      </c>
      <c r="C768" s="179" t="s">
        <v>1477</v>
      </c>
      <c r="D768" s="179">
        <v>1816000</v>
      </c>
      <c r="E768" s="171" t="s">
        <v>1352</v>
      </c>
      <c r="F768" s="167" t="s">
        <v>1408</v>
      </c>
      <c r="G768" s="179">
        <f>VLOOKUP(H768,'шаблон ОКЕИ'!$A$1:$B$81,2,0)</f>
        <v>796</v>
      </c>
      <c r="H768" s="179" t="s">
        <v>52</v>
      </c>
      <c r="I768" s="168">
        <v>4.333333333333333</v>
      </c>
      <c r="J768" s="91">
        <v>92435000000</v>
      </c>
      <c r="K768" s="179" t="s">
        <v>176</v>
      </c>
      <c r="L768" s="168">
        <v>0.40395333333333333</v>
      </c>
      <c r="M768" s="179" t="s">
        <v>1473</v>
      </c>
      <c r="N768" s="179" t="s">
        <v>1475</v>
      </c>
      <c r="O768" s="179" t="s">
        <v>311</v>
      </c>
      <c r="P768" s="179" t="s">
        <v>279</v>
      </c>
    </row>
    <row r="769" spans="1:16" s="45" customFormat="1" ht="45" outlineLevel="1">
      <c r="A769" s="180"/>
      <c r="B769" s="185">
        <v>754</v>
      </c>
      <c r="C769" s="179" t="s">
        <v>1477</v>
      </c>
      <c r="D769" s="179">
        <v>1816000</v>
      </c>
      <c r="E769" s="171" t="s">
        <v>1353</v>
      </c>
      <c r="F769" s="167" t="s">
        <v>1409</v>
      </c>
      <c r="G769" s="179">
        <f>VLOOKUP(H769,'шаблон ОКЕИ'!$A$1:$B$81,2,0)</f>
        <v>796</v>
      </c>
      <c r="H769" s="179" t="s">
        <v>52</v>
      </c>
      <c r="I769" s="168">
        <v>10</v>
      </c>
      <c r="J769" s="91">
        <v>92435000000</v>
      </c>
      <c r="K769" s="179" t="s">
        <v>176</v>
      </c>
      <c r="L769" s="168">
        <v>0.292375</v>
      </c>
      <c r="M769" s="179" t="s">
        <v>1473</v>
      </c>
      <c r="N769" s="179" t="s">
        <v>1475</v>
      </c>
      <c r="O769" s="179" t="s">
        <v>311</v>
      </c>
      <c r="P769" s="179" t="s">
        <v>279</v>
      </c>
    </row>
    <row r="770" spans="1:16" s="45" customFormat="1" ht="45" outlineLevel="1">
      <c r="A770" s="180"/>
      <c r="B770" s="73">
        <v>755</v>
      </c>
      <c r="C770" s="179" t="s">
        <v>1477</v>
      </c>
      <c r="D770" s="179">
        <v>1816000</v>
      </c>
      <c r="E770" s="171" t="s">
        <v>1354</v>
      </c>
      <c r="F770" s="170" t="s">
        <v>1410</v>
      </c>
      <c r="G770" s="179">
        <f>VLOOKUP(H770,'шаблон ОКЕИ'!$A$1:$B$81,2,0)</f>
        <v>796</v>
      </c>
      <c r="H770" s="179" t="s">
        <v>52</v>
      </c>
      <c r="I770" s="168">
        <v>1</v>
      </c>
      <c r="J770" s="91">
        <v>92435000000</v>
      </c>
      <c r="K770" s="179" t="s">
        <v>176</v>
      </c>
      <c r="L770" s="168">
        <v>2.92375E-2</v>
      </c>
      <c r="M770" s="179" t="s">
        <v>1473</v>
      </c>
      <c r="N770" s="179" t="s">
        <v>1475</v>
      </c>
      <c r="O770" s="179" t="s">
        <v>311</v>
      </c>
      <c r="P770" s="179" t="s">
        <v>279</v>
      </c>
    </row>
    <row r="771" spans="1:16" s="45" customFormat="1" ht="45" outlineLevel="1">
      <c r="A771" s="180"/>
      <c r="B771" s="185">
        <v>756</v>
      </c>
      <c r="C771" s="179" t="s">
        <v>1477</v>
      </c>
      <c r="D771" s="179">
        <v>1816000</v>
      </c>
      <c r="E771" s="171" t="s">
        <v>1355</v>
      </c>
      <c r="F771" s="167" t="s">
        <v>1411</v>
      </c>
      <c r="G771" s="179">
        <f>VLOOKUP(H771,'шаблон ОКЕИ'!$A$1:$B$81,2,0)</f>
        <v>796</v>
      </c>
      <c r="H771" s="179" t="s">
        <v>52</v>
      </c>
      <c r="I771" s="168">
        <v>270</v>
      </c>
      <c r="J771" s="91">
        <v>92435000000</v>
      </c>
      <c r="K771" s="179" t="s">
        <v>176</v>
      </c>
      <c r="L771" s="168">
        <v>181.9884857142857</v>
      </c>
      <c r="M771" s="179" t="s">
        <v>1473</v>
      </c>
      <c r="N771" s="179" t="s">
        <v>1475</v>
      </c>
      <c r="O771" s="179" t="s">
        <v>311</v>
      </c>
      <c r="P771" s="179" t="s">
        <v>279</v>
      </c>
    </row>
    <row r="772" spans="1:16" s="45" customFormat="1" ht="120" outlineLevel="1">
      <c r="A772" s="180"/>
      <c r="B772" s="185">
        <v>757</v>
      </c>
      <c r="C772" s="179" t="s">
        <v>1477</v>
      </c>
      <c r="D772" s="179">
        <v>1816000</v>
      </c>
      <c r="E772" s="171" t="s">
        <v>1356</v>
      </c>
      <c r="F772" s="167" t="s">
        <v>1412</v>
      </c>
      <c r="G772" s="179">
        <f>VLOOKUP(H772,'шаблон ОКЕИ'!$A$1:$B$81,2,0)</f>
        <v>796</v>
      </c>
      <c r="H772" s="179" t="s">
        <v>52</v>
      </c>
      <c r="I772" s="168">
        <v>233.5</v>
      </c>
      <c r="J772" s="91">
        <v>92435000000</v>
      </c>
      <c r="K772" s="179" t="s">
        <v>176</v>
      </c>
      <c r="L772" s="168">
        <v>287.65121850000008</v>
      </c>
      <c r="M772" s="179" t="s">
        <v>1473</v>
      </c>
      <c r="N772" s="179" t="s">
        <v>1475</v>
      </c>
      <c r="O772" s="179" t="s">
        <v>311</v>
      </c>
      <c r="P772" s="179" t="s">
        <v>279</v>
      </c>
    </row>
    <row r="773" spans="1:16" s="45" customFormat="1" ht="45" outlineLevel="1">
      <c r="A773" s="180"/>
      <c r="B773" s="73">
        <v>758</v>
      </c>
      <c r="C773" s="179" t="s">
        <v>1477</v>
      </c>
      <c r="D773" s="179">
        <v>1816000</v>
      </c>
      <c r="E773" s="171" t="s">
        <v>1357</v>
      </c>
      <c r="F773" s="167" t="s">
        <v>1413</v>
      </c>
      <c r="G773" s="179">
        <f>VLOOKUP(H773,'шаблон ОКЕИ'!$A$1:$B$81,2,0)</f>
        <v>796</v>
      </c>
      <c r="H773" s="179" t="s">
        <v>52</v>
      </c>
      <c r="I773" s="168">
        <v>50</v>
      </c>
      <c r="J773" s="91">
        <v>92435000000</v>
      </c>
      <c r="K773" s="179" t="s">
        <v>176</v>
      </c>
      <c r="L773" s="168">
        <v>97.240767857142856</v>
      </c>
      <c r="M773" s="179" t="s">
        <v>1473</v>
      </c>
      <c r="N773" s="179" t="s">
        <v>1475</v>
      </c>
      <c r="O773" s="179" t="s">
        <v>311</v>
      </c>
      <c r="P773" s="179" t="s">
        <v>279</v>
      </c>
    </row>
    <row r="774" spans="1:16" s="45" customFormat="1" ht="180" outlineLevel="1">
      <c r="A774" s="180"/>
      <c r="B774" s="185">
        <v>759</v>
      </c>
      <c r="C774" s="179" t="s">
        <v>1477</v>
      </c>
      <c r="D774" s="179">
        <v>1816000</v>
      </c>
      <c r="E774" s="171" t="s">
        <v>1358</v>
      </c>
      <c r="F774" s="167" t="s">
        <v>1414</v>
      </c>
      <c r="G774" s="179">
        <f>VLOOKUP(H774,'шаблон ОКЕИ'!$A$1:$B$81,2,0)</f>
        <v>796</v>
      </c>
      <c r="H774" s="179" t="s">
        <v>52</v>
      </c>
      <c r="I774" s="168">
        <v>23</v>
      </c>
      <c r="J774" s="91">
        <v>92435000000</v>
      </c>
      <c r="K774" s="179" t="s">
        <v>176</v>
      </c>
      <c r="L774" s="168">
        <v>44.730753214285713</v>
      </c>
      <c r="M774" s="179" t="s">
        <v>1473</v>
      </c>
      <c r="N774" s="179" t="s">
        <v>1475</v>
      </c>
      <c r="O774" s="179" t="s">
        <v>311</v>
      </c>
      <c r="P774" s="179" t="s">
        <v>279</v>
      </c>
    </row>
    <row r="775" spans="1:16" s="45" customFormat="1" ht="45" outlineLevel="1">
      <c r="A775" s="180"/>
      <c r="B775" s="185">
        <v>760</v>
      </c>
      <c r="C775" s="179" t="s">
        <v>1477</v>
      </c>
      <c r="D775" s="179">
        <v>1816000</v>
      </c>
      <c r="E775" s="171" t="s">
        <v>1359</v>
      </c>
      <c r="F775" s="167" t="s">
        <v>1415</v>
      </c>
      <c r="G775" s="179">
        <f>VLOOKUP(H775,'шаблон ОКЕИ'!$A$1:$B$81,2,0)</f>
        <v>796</v>
      </c>
      <c r="H775" s="179" t="s">
        <v>52</v>
      </c>
      <c r="I775" s="168">
        <v>472.5</v>
      </c>
      <c r="J775" s="91">
        <v>92435000000</v>
      </c>
      <c r="K775" s="179" t="s">
        <v>176</v>
      </c>
      <c r="L775" s="168">
        <v>918.92525625000007</v>
      </c>
      <c r="M775" s="179" t="s">
        <v>1473</v>
      </c>
      <c r="N775" s="179" t="s">
        <v>1475</v>
      </c>
      <c r="O775" s="179" t="s">
        <v>311</v>
      </c>
      <c r="P775" s="179" t="s">
        <v>279</v>
      </c>
    </row>
    <row r="776" spans="1:16" s="45" customFormat="1" ht="45" outlineLevel="1">
      <c r="A776" s="180"/>
      <c r="B776" s="73">
        <v>761</v>
      </c>
      <c r="C776" s="179" t="s">
        <v>1477</v>
      </c>
      <c r="D776" s="179">
        <v>1816000</v>
      </c>
      <c r="E776" s="171" t="s">
        <v>1359</v>
      </c>
      <c r="F776" s="167" t="s">
        <v>1416</v>
      </c>
      <c r="G776" s="179">
        <f>VLOOKUP(H776,'шаблон ОКЕИ'!$A$1:$B$81,2,0)</f>
        <v>796</v>
      </c>
      <c r="H776" s="179" t="s">
        <v>52</v>
      </c>
      <c r="I776" s="168">
        <v>22</v>
      </c>
      <c r="J776" s="91">
        <v>92435000000</v>
      </c>
      <c r="K776" s="179" t="s">
        <v>176</v>
      </c>
      <c r="L776" s="168">
        <v>42.785937857142862</v>
      </c>
      <c r="M776" s="179" t="s">
        <v>1473</v>
      </c>
      <c r="N776" s="179" t="s">
        <v>1475</v>
      </c>
      <c r="O776" s="179" t="s">
        <v>311</v>
      </c>
      <c r="P776" s="179" t="s">
        <v>279</v>
      </c>
    </row>
    <row r="777" spans="1:16" s="45" customFormat="1" ht="150" outlineLevel="1">
      <c r="A777" s="180"/>
      <c r="B777" s="185">
        <v>762</v>
      </c>
      <c r="C777" s="179" t="s">
        <v>1477</v>
      </c>
      <c r="D777" s="179">
        <v>1816000</v>
      </c>
      <c r="E777" s="171" t="s">
        <v>1360</v>
      </c>
      <c r="F777" s="167" t="s">
        <v>1417</v>
      </c>
      <c r="G777" s="179">
        <f>VLOOKUP(H777,'шаблон ОКЕИ'!$A$1:$B$81,2,0)</f>
        <v>796</v>
      </c>
      <c r="H777" s="179" t="s">
        <v>52</v>
      </c>
      <c r="I777" s="168">
        <v>42.5</v>
      </c>
      <c r="J777" s="91">
        <v>92435000000</v>
      </c>
      <c r="K777" s="179" t="s">
        <v>176</v>
      </c>
      <c r="L777" s="168">
        <v>93.075000000000003</v>
      </c>
      <c r="M777" s="179" t="s">
        <v>1473</v>
      </c>
      <c r="N777" s="179" t="s">
        <v>1475</v>
      </c>
      <c r="O777" s="179" t="s">
        <v>311</v>
      </c>
      <c r="P777" s="179" t="s">
        <v>279</v>
      </c>
    </row>
    <row r="778" spans="1:16" s="45" customFormat="1" ht="105" outlineLevel="1">
      <c r="A778" s="180"/>
      <c r="B778" s="185">
        <v>763</v>
      </c>
      <c r="C778" s="179" t="s">
        <v>1477</v>
      </c>
      <c r="D778" s="179">
        <v>1816000</v>
      </c>
      <c r="E778" s="171" t="s">
        <v>1361</v>
      </c>
      <c r="F778" s="167" t="s">
        <v>1418</v>
      </c>
      <c r="G778" s="179">
        <f>VLOOKUP(H778,'шаблон ОКЕИ'!$A$1:$B$81,2,0)</f>
        <v>796</v>
      </c>
      <c r="H778" s="179" t="s">
        <v>52</v>
      </c>
      <c r="I778" s="168">
        <v>12</v>
      </c>
      <c r="J778" s="91">
        <v>92435000000</v>
      </c>
      <c r="K778" s="179" t="s">
        <v>176</v>
      </c>
      <c r="L778" s="168">
        <v>6.8388</v>
      </c>
      <c r="M778" s="179" t="s">
        <v>1473</v>
      </c>
      <c r="N778" s="179" t="s">
        <v>1475</v>
      </c>
      <c r="O778" s="179" t="s">
        <v>311</v>
      </c>
      <c r="P778" s="179" t="s">
        <v>279</v>
      </c>
    </row>
    <row r="779" spans="1:16" s="45" customFormat="1" ht="45" outlineLevel="1">
      <c r="A779" s="180"/>
      <c r="B779" s="73">
        <v>764</v>
      </c>
      <c r="C779" s="179" t="s">
        <v>1477</v>
      </c>
      <c r="D779" s="179">
        <v>1816000</v>
      </c>
      <c r="E779" s="171" t="s">
        <v>1359</v>
      </c>
      <c r="F779" s="167" t="s">
        <v>1419</v>
      </c>
      <c r="G779" s="179">
        <f>VLOOKUP(H779,'шаблон ОКЕИ'!$A$1:$B$81,2,0)</f>
        <v>796</v>
      </c>
      <c r="H779" s="179" t="s">
        <v>52</v>
      </c>
      <c r="I779" s="168">
        <v>1</v>
      </c>
      <c r="J779" s="91">
        <v>92435000000</v>
      </c>
      <c r="K779" s="179" t="s">
        <v>176</v>
      </c>
      <c r="L779" s="168">
        <v>1.6716600000000001</v>
      </c>
      <c r="M779" s="179" t="s">
        <v>1473</v>
      </c>
      <c r="N779" s="179" t="s">
        <v>1475</v>
      </c>
      <c r="O779" s="179" t="s">
        <v>311</v>
      </c>
      <c r="P779" s="179" t="s">
        <v>279</v>
      </c>
    </row>
    <row r="780" spans="1:16" s="45" customFormat="1" ht="45" outlineLevel="1">
      <c r="A780" s="180"/>
      <c r="B780" s="185">
        <v>765</v>
      </c>
      <c r="C780" s="179" t="s">
        <v>1477</v>
      </c>
      <c r="D780" s="179">
        <v>1816000</v>
      </c>
      <c r="E780" s="171" t="s">
        <v>1362</v>
      </c>
      <c r="F780" s="167" t="s">
        <v>1420</v>
      </c>
      <c r="G780" s="179">
        <f>VLOOKUP(H780,'шаблон ОКЕИ'!$A$1:$B$81,2,0)</f>
        <v>796</v>
      </c>
      <c r="H780" s="179" t="s">
        <v>52</v>
      </c>
      <c r="I780" s="168">
        <v>1</v>
      </c>
      <c r="J780" s="91">
        <v>92435000000</v>
      </c>
      <c r="K780" s="179" t="s">
        <v>176</v>
      </c>
      <c r="L780" s="168">
        <v>0.94510499999999997</v>
      </c>
      <c r="M780" s="179" t="s">
        <v>1473</v>
      </c>
      <c r="N780" s="179" t="s">
        <v>1475</v>
      </c>
      <c r="O780" s="179" t="s">
        <v>311</v>
      </c>
      <c r="P780" s="179" t="s">
        <v>279</v>
      </c>
    </row>
    <row r="781" spans="1:16" s="45" customFormat="1" ht="45" outlineLevel="1">
      <c r="A781" s="180"/>
      <c r="B781" s="185">
        <v>766</v>
      </c>
      <c r="C781" s="179" t="s">
        <v>1477</v>
      </c>
      <c r="D781" s="179">
        <v>1816000</v>
      </c>
      <c r="E781" s="171" t="s">
        <v>1363</v>
      </c>
      <c r="F781" s="167" t="s">
        <v>1421</v>
      </c>
      <c r="G781" s="179">
        <f>VLOOKUP(H781,'шаблон ОКЕИ'!$A$1:$B$81,2,0)</f>
        <v>796</v>
      </c>
      <c r="H781" s="179" t="s">
        <v>52</v>
      </c>
      <c r="I781" s="168">
        <v>6</v>
      </c>
      <c r="J781" s="91">
        <v>92435000000</v>
      </c>
      <c r="K781" s="179" t="s">
        <v>176</v>
      </c>
      <c r="L781" s="168">
        <v>0.156</v>
      </c>
      <c r="M781" s="179" t="s">
        <v>1473</v>
      </c>
      <c r="N781" s="179" t="s">
        <v>1475</v>
      </c>
      <c r="O781" s="179" t="s">
        <v>311</v>
      </c>
      <c r="P781" s="179" t="s">
        <v>279</v>
      </c>
    </row>
    <row r="782" spans="1:16" s="45" customFormat="1" ht="75" outlineLevel="1">
      <c r="A782" s="180"/>
      <c r="B782" s="73">
        <v>767</v>
      </c>
      <c r="C782" s="179" t="s">
        <v>1477</v>
      </c>
      <c r="D782" s="179">
        <v>1816000</v>
      </c>
      <c r="E782" s="171" t="s">
        <v>1364</v>
      </c>
      <c r="F782" s="167" t="s">
        <v>1422</v>
      </c>
      <c r="G782" s="179">
        <f>VLOOKUP(H782,'шаблон ОКЕИ'!$A$1:$B$81,2,0)</f>
        <v>796</v>
      </c>
      <c r="H782" s="179" t="s">
        <v>52</v>
      </c>
      <c r="I782" s="168">
        <v>3</v>
      </c>
      <c r="J782" s="91">
        <v>92435000000</v>
      </c>
      <c r="K782" s="179" t="s">
        <v>176</v>
      </c>
      <c r="L782" s="168">
        <v>11.690340000000001</v>
      </c>
      <c r="M782" s="179" t="s">
        <v>1473</v>
      </c>
      <c r="N782" s="179" t="s">
        <v>1475</v>
      </c>
      <c r="O782" s="179" t="s">
        <v>311</v>
      </c>
      <c r="P782" s="179" t="s">
        <v>279</v>
      </c>
    </row>
    <row r="783" spans="1:16" s="45" customFormat="1" ht="45" outlineLevel="1">
      <c r="A783" s="180"/>
      <c r="B783" s="185">
        <v>768</v>
      </c>
      <c r="C783" s="179" t="s">
        <v>1477</v>
      </c>
      <c r="D783" s="179">
        <v>1816000</v>
      </c>
      <c r="E783" s="171" t="s">
        <v>1365</v>
      </c>
      <c r="F783" s="167" t="s">
        <v>1423</v>
      </c>
      <c r="G783" s="179">
        <f>VLOOKUP(H783,'шаблон ОКЕИ'!$A$1:$B$81,2,0)</f>
        <v>796</v>
      </c>
      <c r="H783" s="179" t="s">
        <v>52</v>
      </c>
      <c r="I783" s="168">
        <v>0.5</v>
      </c>
      <c r="J783" s="91">
        <v>92435000000</v>
      </c>
      <c r="K783" s="179" t="s">
        <v>176</v>
      </c>
      <c r="L783" s="168">
        <v>0.92925000000000002</v>
      </c>
      <c r="M783" s="179" t="s">
        <v>1473</v>
      </c>
      <c r="N783" s="179" t="s">
        <v>1475</v>
      </c>
      <c r="O783" s="179" t="s">
        <v>311</v>
      </c>
      <c r="P783" s="179" t="s">
        <v>279</v>
      </c>
    </row>
    <row r="784" spans="1:16" s="45" customFormat="1" ht="45" outlineLevel="1">
      <c r="A784" s="180"/>
      <c r="B784" s="185">
        <v>769</v>
      </c>
      <c r="C784" s="179" t="s">
        <v>1477</v>
      </c>
      <c r="D784" s="179">
        <v>1816000</v>
      </c>
      <c r="E784" s="171" t="s">
        <v>1365</v>
      </c>
      <c r="F784" s="167" t="s">
        <v>1424</v>
      </c>
      <c r="G784" s="179">
        <f>VLOOKUP(H784,'шаблон ОКЕИ'!$A$1:$B$81,2,0)</f>
        <v>796</v>
      </c>
      <c r="H784" s="179" t="s">
        <v>52</v>
      </c>
      <c r="I784" s="168">
        <v>20.433333333333337</v>
      </c>
      <c r="J784" s="91">
        <v>92435000000</v>
      </c>
      <c r="K784" s="179" t="s">
        <v>176</v>
      </c>
      <c r="L784" s="168">
        <v>25.166715</v>
      </c>
      <c r="M784" s="179" t="s">
        <v>1473</v>
      </c>
      <c r="N784" s="179" t="s">
        <v>1475</v>
      </c>
      <c r="O784" s="179" t="s">
        <v>311</v>
      </c>
      <c r="P784" s="179" t="s">
        <v>279</v>
      </c>
    </row>
    <row r="785" spans="1:16" s="45" customFormat="1" ht="75" outlineLevel="1">
      <c r="A785" s="180"/>
      <c r="B785" s="73">
        <v>770</v>
      </c>
      <c r="C785" s="179" t="s">
        <v>1477</v>
      </c>
      <c r="D785" s="179">
        <v>1816000</v>
      </c>
      <c r="E785" s="171" t="s">
        <v>1365</v>
      </c>
      <c r="F785" s="167" t="s">
        <v>1425</v>
      </c>
      <c r="G785" s="179">
        <f>VLOOKUP(H785,'шаблон ОКЕИ'!$A$1:$B$81,2,0)</f>
        <v>796</v>
      </c>
      <c r="H785" s="179" t="s">
        <v>52</v>
      </c>
      <c r="I785" s="168">
        <v>3.5</v>
      </c>
      <c r="J785" s="91">
        <v>92435000000</v>
      </c>
      <c r="K785" s="179" t="s">
        <v>176</v>
      </c>
      <c r="L785" s="168">
        <v>4.3107749999999996</v>
      </c>
      <c r="M785" s="179" t="s">
        <v>1473</v>
      </c>
      <c r="N785" s="179" t="s">
        <v>1475</v>
      </c>
      <c r="O785" s="179" t="s">
        <v>311</v>
      </c>
      <c r="P785" s="179" t="s">
        <v>279</v>
      </c>
    </row>
    <row r="786" spans="1:16" s="45" customFormat="1" ht="45" outlineLevel="1">
      <c r="A786" s="180"/>
      <c r="B786" s="185">
        <v>771</v>
      </c>
      <c r="C786" s="179" t="s">
        <v>1477</v>
      </c>
      <c r="D786" s="179">
        <v>1816000</v>
      </c>
      <c r="E786" s="171" t="s">
        <v>1366</v>
      </c>
      <c r="F786" s="167" t="s">
        <v>1426</v>
      </c>
      <c r="G786" s="179">
        <f>VLOOKUP(H786,'шаблон ОКЕИ'!$A$1:$B$81,2,0)</f>
        <v>715</v>
      </c>
      <c r="H786" s="179" t="s">
        <v>261</v>
      </c>
      <c r="I786" s="168">
        <v>2</v>
      </c>
      <c r="J786" s="91">
        <v>92435000000</v>
      </c>
      <c r="K786" s="179" t="s">
        <v>176</v>
      </c>
      <c r="L786" s="168">
        <v>0.16600000000000001</v>
      </c>
      <c r="M786" s="179" t="s">
        <v>1473</v>
      </c>
      <c r="N786" s="179" t="s">
        <v>1475</v>
      </c>
      <c r="O786" s="179" t="s">
        <v>311</v>
      </c>
      <c r="P786" s="179" t="s">
        <v>279</v>
      </c>
    </row>
    <row r="787" spans="1:16" s="45" customFormat="1" ht="210" outlineLevel="1">
      <c r="A787" s="180"/>
      <c r="B787" s="185">
        <v>772</v>
      </c>
      <c r="C787" s="179" t="s">
        <v>1477</v>
      </c>
      <c r="D787" s="179">
        <v>1816000</v>
      </c>
      <c r="E787" s="171" t="s">
        <v>1367</v>
      </c>
      <c r="F787" s="167" t="s">
        <v>1427</v>
      </c>
      <c r="G787" s="179">
        <f>VLOOKUP(H787,'шаблон ОКЕИ'!$A$1:$B$81,2,0)</f>
        <v>715</v>
      </c>
      <c r="H787" s="179" t="s">
        <v>261</v>
      </c>
      <c r="I787" s="168">
        <v>17168</v>
      </c>
      <c r="J787" s="91">
        <v>92435000000</v>
      </c>
      <c r="K787" s="179" t="s">
        <v>176</v>
      </c>
      <c r="L787" s="168">
        <v>205.05128129729729</v>
      </c>
      <c r="M787" s="179" t="s">
        <v>1473</v>
      </c>
      <c r="N787" s="179" t="s">
        <v>1475</v>
      </c>
      <c r="O787" s="179" t="s">
        <v>311</v>
      </c>
      <c r="P787" s="179" t="s">
        <v>279</v>
      </c>
    </row>
    <row r="788" spans="1:16" s="45" customFormat="1" ht="75" outlineLevel="1">
      <c r="A788" s="180"/>
      <c r="B788" s="73">
        <v>773</v>
      </c>
      <c r="C788" s="179" t="s">
        <v>1477</v>
      </c>
      <c r="D788" s="179">
        <v>1816000</v>
      </c>
      <c r="E788" s="171" t="s">
        <v>1368</v>
      </c>
      <c r="F788" s="167" t="s">
        <v>1428</v>
      </c>
      <c r="G788" s="179">
        <f>VLOOKUP(H788,'шаблон ОКЕИ'!$A$1:$B$81,2,0)</f>
        <v>715</v>
      </c>
      <c r="H788" s="179" t="s">
        <v>261</v>
      </c>
      <c r="I788" s="168">
        <v>960</v>
      </c>
      <c r="J788" s="91">
        <v>92435000000</v>
      </c>
      <c r="K788" s="179" t="s">
        <v>176</v>
      </c>
      <c r="L788" s="168">
        <v>26.997937777777778</v>
      </c>
      <c r="M788" s="179" t="s">
        <v>1473</v>
      </c>
      <c r="N788" s="179" t="s">
        <v>1475</v>
      </c>
      <c r="O788" s="179" t="s">
        <v>311</v>
      </c>
      <c r="P788" s="179" t="s">
        <v>279</v>
      </c>
    </row>
    <row r="789" spans="1:16" s="45" customFormat="1" ht="45" outlineLevel="1">
      <c r="A789" s="180"/>
      <c r="B789" s="185">
        <v>774</v>
      </c>
      <c r="C789" s="179" t="s">
        <v>1477</v>
      </c>
      <c r="D789" s="179">
        <v>1816000</v>
      </c>
      <c r="E789" s="171" t="s">
        <v>1369</v>
      </c>
      <c r="F789" s="167" t="s">
        <v>1429</v>
      </c>
      <c r="G789" s="179">
        <f>VLOOKUP(H789,'шаблон ОКЕИ'!$A$1:$B$81,2,0)</f>
        <v>715</v>
      </c>
      <c r="H789" s="179" t="s">
        <v>261</v>
      </c>
      <c r="I789" s="168">
        <v>12</v>
      </c>
      <c r="J789" s="91">
        <v>92435000000</v>
      </c>
      <c r="K789" s="179" t="s">
        <v>176</v>
      </c>
      <c r="L789" s="168">
        <v>0.22679999999999997</v>
      </c>
      <c r="M789" s="179" t="s">
        <v>1473</v>
      </c>
      <c r="N789" s="179" t="s">
        <v>1475</v>
      </c>
      <c r="O789" s="179" t="s">
        <v>311</v>
      </c>
      <c r="P789" s="179" t="s">
        <v>279</v>
      </c>
    </row>
    <row r="790" spans="1:16" s="45" customFormat="1" ht="135" outlineLevel="1">
      <c r="A790" s="180"/>
      <c r="B790" s="185">
        <v>775</v>
      </c>
      <c r="C790" s="179" t="s">
        <v>1477</v>
      </c>
      <c r="D790" s="179">
        <v>1816000</v>
      </c>
      <c r="E790" s="171" t="s">
        <v>1370</v>
      </c>
      <c r="F790" s="167" t="s">
        <v>1430</v>
      </c>
      <c r="G790" s="179">
        <f>VLOOKUP(H790,'шаблон ОКЕИ'!$A$1:$B$81,2,0)</f>
        <v>715</v>
      </c>
      <c r="H790" s="179" t="s">
        <v>261</v>
      </c>
      <c r="I790" s="168">
        <v>445</v>
      </c>
      <c r="J790" s="91">
        <v>92435000000</v>
      </c>
      <c r="K790" s="179" t="s">
        <v>176</v>
      </c>
      <c r="L790" s="168">
        <v>59.301476162790706</v>
      </c>
      <c r="M790" s="179" t="s">
        <v>1473</v>
      </c>
      <c r="N790" s="179" t="s">
        <v>1475</v>
      </c>
      <c r="O790" s="179" t="s">
        <v>311</v>
      </c>
      <c r="P790" s="179" t="s">
        <v>279</v>
      </c>
    </row>
    <row r="791" spans="1:16" s="45" customFormat="1" ht="75" outlineLevel="1">
      <c r="A791" s="180"/>
      <c r="B791" s="73">
        <v>776</v>
      </c>
      <c r="C791" s="179" t="s">
        <v>1477</v>
      </c>
      <c r="D791" s="179">
        <v>1816000</v>
      </c>
      <c r="E791" s="171" t="s">
        <v>1371</v>
      </c>
      <c r="F791" s="167" t="s">
        <v>1431</v>
      </c>
      <c r="G791" s="179">
        <f>VLOOKUP(H791,'шаблон ОКЕИ'!$A$1:$B$81,2,0)</f>
        <v>715</v>
      </c>
      <c r="H791" s="179" t="s">
        <v>261</v>
      </c>
      <c r="I791" s="168">
        <v>4341</v>
      </c>
      <c r="J791" s="91">
        <v>92435000000</v>
      </c>
      <c r="K791" s="179" t="s">
        <v>176</v>
      </c>
      <c r="L791" s="168">
        <v>62.76418153846155</v>
      </c>
      <c r="M791" s="179" t="s">
        <v>1473</v>
      </c>
      <c r="N791" s="179" t="s">
        <v>1475</v>
      </c>
      <c r="O791" s="179" t="s">
        <v>311</v>
      </c>
      <c r="P791" s="179" t="s">
        <v>279</v>
      </c>
    </row>
    <row r="792" spans="1:16" s="45" customFormat="1" ht="45" outlineLevel="1">
      <c r="A792" s="180"/>
      <c r="B792" s="185">
        <v>777</v>
      </c>
      <c r="C792" s="179" t="s">
        <v>1477</v>
      </c>
      <c r="D792" s="179">
        <v>1816000</v>
      </c>
      <c r="E792" s="171" t="s">
        <v>1369</v>
      </c>
      <c r="F792" s="167" t="s">
        <v>1432</v>
      </c>
      <c r="G792" s="179">
        <f>VLOOKUP(H792,'шаблон ОКЕИ'!$A$1:$B$81,2,0)</f>
        <v>715</v>
      </c>
      <c r="H792" s="179" t="s">
        <v>261</v>
      </c>
      <c r="I792" s="168">
        <v>693</v>
      </c>
      <c r="J792" s="91">
        <v>92435000000</v>
      </c>
      <c r="K792" s="179" t="s">
        <v>176</v>
      </c>
      <c r="L792" s="168">
        <v>10.019713846153847</v>
      </c>
      <c r="M792" s="179" t="s">
        <v>1473</v>
      </c>
      <c r="N792" s="179" t="s">
        <v>1475</v>
      </c>
      <c r="O792" s="179" t="s">
        <v>311</v>
      </c>
      <c r="P792" s="179" t="s">
        <v>279</v>
      </c>
    </row>
    <row r="793" spans="1:16" s="45" customFormat="1" ht="45" outlineLevel="1">
      <c r="A793" s="180"/>
      <c r="B793" s="185">
        <v>778</v>
      </c>
      <c r="C793" s="179" t="s">
        <v>1477</v>
      </c>
      <c r="D793" s="179">
        <v>1816000</v>
      </c>
      <c r="E793" s="171" t="s">
        <v>1372</v>
      </c>
      <c r="F793" s="167" t="s">
        <v>1433</v>
      </c>
      <c r="G793" s="179">
        <f>VLOOKUP(H793,'шаблон ОКЕИ'!$A$1:$B$81,2,0)</f>
        <v>715</v>
      </c>
      <c r="H793" s="179" t="s">
        <v>261</v>
      </c>
      <c r="I793" s="168">
        <v>76</v>
      </c>
      <c r="J793" s="91">
        <v>92435000000</v>
      </c>
      <c r="K793" s="179" t="s">
        <v>176</v>
      </c>
      <c r="L793" s="168">
        <v>0.99933274336283184</v>
      </c>
      <c r="M793" s="179" t="s">
        <v>1473</v>
      </c>
      <c r="N793" s="179" t="s">
        <v>1475</v>
      </c>
      <c r="O793" s="179" t="s">
        <v>311</v>
      </c>
      <c r="P793" s="179" t="s">
        <v>279</v>
      </c>
    </row>
    <row r="794" spans="1:16" s="45" customFormat="1" ht="45" outlineLevel="1">
      <c r="A794" s="180"/>
      <c r="B794" s="73">
        <v>779</v>
      </c>
      <c r="C794" s="179" t="s">
        <v>1477</v>
      </c>
      <c r="D794" s="179">
        <v>1816000</v>
      </c>
      <c r="E794" s="171" t="s">
        <v>1369</v>
      </c>
      <c r="F794" s="167" t="s">
        <v>1434</v>
      </c>
      <c r="G794" s="179">
        <f>VLOOKUP(H794,'шаблон ОКЕИ'!$A$1:$B$81,2,0)</f>
        <v>715</v>
      </c>
      <c r="H794" s="179" t="s">
        <v>261</v>
      </c>
      <c r="I794" s="168">
        <v>12</v>
      </c>
      <c r="J794" s="91">
        <v>92435000000</v>
      </c>
      <c r="K794" s="179" t="s">
        <v>176</v>
      </c>
      <c r="L794" s="168">
        <v>0.15778938053097344</v>
      </c>
      <c r="M794" s="179" t="s">
        <v>1473</v>
      </c>
      <c r="N794" s="179" t="s">
        <v>1475</v>
      </c>
      <c r="O794" s="179" t="s">
        <v>311</v>
      </c>
      <c r="P794" s="179" t="s">
        <v>279</v>
      </c>
    </row>
    <row r="795" spans="1:16" s="45" customFormat="1" ht="45" outlineLevel="1">
      <c r="A795" s="180"/>
      <c r="B795" s="185">
        <v>780</v>
      </c>
      <c r="C795" s="179" t="s">
        <v>1477</v>
      </c>
      <c r="D795" s="179">
        <v>1816000</v>
      </c>
      <c r="E795" s="171" t="s">
        <v>1373</v>
      </c>
      <c r="F795" s="167" t="s">
        <v>1435</v>
      </c>
      <c r="G795" s="179">
        <f>VLOOKUP(H795,'шаблон ОКЕИ'!$A$1:$B$81,2,0)</f>
        <v>715</v>
      </c>
      <c r="H795" s="179" t="s">
        <v>261</v>
      </c>
      <c r="I795" s="168">
        <v>180</v>
      </c>
      <c r="J795" s="91">
        <v>92435000000</v>
      </c>
      <c r="K795" s="179" t="s">
        <v>176</v>
      </c>
      <c r="L795" s="168">
        <v>2.3668407079646014</v>
      </c>
      <c r="M795" s="179" t="s">
        <v>1473</v>
      </c>
      <c r="N795" s="179" t="s">
        <v>1475</v>
      </c>
      <c r="O795" s="179" t="s">
        <v>311</v>
      </c>
      <c r="P795" s="179" t="s">
        <v>279</v>
      </c>
    </row>
    <row r="796" spans="1:16" s="45" customFormat="1" ht="45" outlineLevel="1">
      <c r="A796" s="180"/>
      <c r="B796" s="185">
        <v>781</v>
      </c>
      <c r="C796" s="179" t="s">
        <v>1477</v>
      </c>
      <c r="D796" s="179">
        <v>1816000</v>
      </c>
      <c r="E796" s="171" t="s">
        <v>1374</v>
      </c>
      <c r="F796" s="167" t="s">
        <v>1436</v>
      </c>
      <c r="G796" s="179">
        <f>VLOOKUP(H796,'шаблон ОКЕИ'!$A$1:$B$81,2,0)</f>
        <v>715</v>
      </c>
      <c r="H796" s="179" t="s">
        <v>261</v>
      </c>
      <c r="I796" s="168">
        <v>3</v>
      </c>
      <c r="J796" s="91">
        <v>92435000000</v>
      </c>
      <c r="K796" s="179" t="s">
        <v>176</v>
      </c>
      <c r="L796" s="168">
        <v>0.156</v>
      </c>
      <c r="M796" s="179" t="s">
        <v>1473</v>
      </c>
      <c r="N796" s="179" t="s">
        <v>1475</v>
      </c>
      <c r="O796" s="179" t="s">
        <v>311</v>
      </c>
      <c r="P796" s="179" t="s">
        <v>279</v>
      </c>
    </row>
    <row r="797" spans="1:16" s="45" customFormat="1" ht="45" outlineLevel="1">
      <c r="A797" s="180"/>
      <c r="B797" s="73">
        <v>782</v>
      </c>
      <c r="C797" s="179" t="s">
        <v>1477</v>
      </c>
      <c r="D797" s="179">
        <v>1816000</v>
      </c>
      <c r="E797" s="171" t="s">
        <v>1375</v>
      </c>
      <c r="F797" s="167" t="s">
        <v>1437</v>
      </c>
      <c r="G797" s="179">
        <f>VLOOKUP(H797,'шаблон ОКЕИ'!$A$1:$B$81,2,0)</f>
        <v>796</v>
      </c>
      <c r="H797" s="179" t="s">
        <v>52</v>
      </c>
      <c r="I797" s="168">
        <v>15</v>
      </c>
      <c r="J797" s="91">
        <v>92435000000</v>
      </c>
      <c r="K797" s="179" t="s">
        <v>176</v>
      </c>
      <c r="L797" s="168">
        <v>7.2819000000000003</v>
      </c>
      <c r="M797" s="179" t="s">
        <v>1473</v>
      </c>
      <c r="N797" s="179" t="s">
        <v>1475</v>
      </c>
      <c r="O797" s="179" t="s">
        <v>311</v>
      </c>
      <c r="P797" s="179" t="s">
        <v>279</v>
      </c>
    </row>
    <row r="798" spans="1:16" s="45" customFormat="1" ht="150" outlineLevel="1">
      <c r="A798" s="180"/>
      <c r="B798" s="185">
        <v>783</v>
      </c>
      <c r="C798" s="179" t="s">
        <v>1477</v>
      </c>
      <c r="D798" s="179">
        <v>1816000</v>
      </c>
      <c r="E798" s="171" t="s">
        <v>1376</v>
      </c>
      <c r="F798" s="167" t="s">
        <v>1438</v>
      </c>
      <c r="G798" s="179">
        <f>VLOOKUP(H798,'шаблон ОКЕИ'!$A$1:$B$81,2,0)</f>
        <v>796</v>
      </c>
      <c r="H798" s="179" t="s">
        <v>52</v>
      </c>
      <c r="I798" s="168">
        <v>27.333333333333332</v>
      </c>
      <c r="J798" s="91">
        <v>92435000000</v>
      </c>
      <c r="K798" s="179" t="s">
        <v>176</v>
      </c>
      <c r="L798" s="168">
        <v>39.030633333333334</v>
      </c>
      <c r="M798" s="179" t="s">
        <v>1473</v>
      </c>
      <c r="N798" s="179" t="s">
        <v>1475</v>
      </c>
      <c r="O798" s="179" t="s">
        <v>311</v>
      </c>
      <c r="P798" s="179" t="s">
        <v>279</v>
      </c>
    </row>
    <row r="799" spans="1:16" s="45" customFormat="1" ht="45" outlineLevel="1">
      <c r="A799" s="180"/>
      <c r="B799" s="185">
        <v>784</v>
      </c>
      <c r="C799" s="179" t="s">
        <v>1477</v>
      </c>
      <c r="D799" s="179">
        <v>1816000</v>
      </c>
      <c r="E799" s="171" t="s">
        <v>1377</v>
      </c>
      <c r="F799" s="167" t="s">
        <v>1439</v>
      </c>
      <c r="G799" s="179">
        <f>VLOOKUP(H799,'шаблон ОКЕИ'!$A$1:$B$81,2,0)</f>
        <v>796</v>
      </c>
      <c r="H799" s="179" t="s">
        <v>52</v>
      </c>
      <c r="I799" s="168">
        <v>2</v>
      </c>
      <c r="J799" s="91">
        <v>92435000000</v>
      </c>
      <c r="K799" s="179" t="s">
        <v>176</v>
      </c>
      <c r="L799" s="168">
        <v>2.8559000000000001</v>
      </c>
      <c r="M799" s="179" t="s">
        <v>1473</v>
      </c>
      <c r="N799" s="179" t="s">
        <v>1475</v>
      </c>
      <c r="O799" s="179" t="s">
        <v>311</v>
      </c>
      <c r="P799" s="179" t="s">
        <v>279</v>
      </c>
    </row>
    <row r="800" spans="1:16" s="45" customFormat="1" ht="45" outlineLevel="1">
      <c r="A800" s="180"/>
      <c r="B800" s="73">
        <v>785</v>
      </c>
      <c r="C800" s="179" t="s">
        <v>1477</v>
      </c>
      <c r="D800" s="179">
        <v>1816000</v>
      </c>
      <c r="E800" s="171" t="s">
        <v>1375</v>
      </c>
      <c r="F800" s="167" t="s">
        <v>1440</v>
      </c>
      <c r="G800" s="179">
        <f>VLOOKUP(H800,'шаблон ОКЕИ'!$A$1:$B$81,2,0)</f>
        <v>796</v>
      </c>
      <c r="H800" s="179" t="s">
        <v>52</v>
      </c>
      <c r="I800" s="168">
        <v>0.66666666666666663</v>
      </c>
      <c r="J800" s="91">
        <v>92435000000</v>
      </c>
      <c r="K800" s="179" t="s">
        <v>176</v>
      </c>
      <c r="L800" s="168">
        <v>0.32363999999999998</v>
      </c>
      <c r="M800" s="179" t="s">
        <v>1473</v>
      </c>
      <c r="N800" s="179" t="s">
        <v>1475</v>
      </c>
      <c r="O800" s="179" t="s">
        <v>311</v>
      </c>
      <c r="P800" s="179" t="s">
        <v>279</v>
      </c>
    </row>
    <row r="801" spans="1:16" s="45" customFormat="1" ht="45" outlineLevel="1">
      <c r="A801" s="180"/>
      <c r="B801" s="185">
        <v>786</v>
      </c>
      <c r="C801" s="179" t="s">
        <v>1477</v>
      </c>
      <c r="D801" s="179">
        <v>1816000</v>
      </c>
      <c r="E801" s="171" t="s">
        <v>1378</v>
      </c>
      <c r="F801" s="167" t="s">
        <v>1441</v>
      </c>
      <c r="G801" s="179">
        <f>VLOOKUP(H801,'шаблон ОКЕИ'!$A$1:$B$81,2,0)</f>
        <v>796</v>
      </c>
      <c r="H801" s="179" t="s">
        <v>52</v>
      </c>
      <c r="I801" s="168">
        <v>22.5</v>
      </c>
      <c r="J801" s="91">
        <v>92435000000</v>
      </c>
      <c r="K801" s="179" t="s">
        <v>176</v>
      </c>
      <c r="L801" s="168">
        <v>1.5896474999999999</v>
      </c>
      <c r="M801" s="179" t="s">
        <v>1473</v>
      </c>
      <c r="N801" s="179" t="s">
        <v>1475</v>
      </c>
      <c r="O801" s="179" t="s">
        <v>311</v>
      </c>
      <c r="P801" s="179" t="s">
        <v>279</v>
      </c>
    </row>
    <row r="802" spans="1:16" s="45" customFormat="1" ht="45" outlineLevel="1">
      <c r="A802" s="180"/>
      <c r="B802" s="185">
        <v>787</v>
      </c>
      <c r="C802" s="179" t="s">
        <v>1477</v>
      </c>
      <c r="D802" s="179">
        <v>1816000</v>
      </c>
      <c r="E802" s="171" t="s">
        <v>1379</v>
      </c>
      <c r="F802" s="167" t="s">
        <v>1442</v>
      </c>
      <c r="G802" s="179">
        <f>VLOOKUP(H802,'шаблон ОКЕИ'!$A$1:$B$81,2,0)</f>
        <v>796</v>
      </c>
      <c r="H802" s="179" t="s">
        <v>52</v>
      </c>
      <c r="I802" s="168">
        <v>250</v>
      </c>
      <c r="J802" s="91">
        <v>92435000000</v>
      </c>
      <c r="K802" s="179" t="s">
        <v>176</v>
      </c>
      <c r="L802" s="168">
        <v>17.662750000000003</v>
      </c>
      <c r="M802" s="179" t="s">
        <v>1473</v>
      </c>
      <c r="N802" s="179" t="s">
        <v>1475</v>
      </c>
      <c r="O802" s="179" t="s">
        <v>311</v>
      </c>
      <c r="P802" s="179" t="s">
        <v>279</v>
      </c>
    </row>
    <row r="803" spans="1:16" s="45" customFormat="1" ht="45" outlineLevel="1">
      <c r="A803" s="180"/>
      <c r="B803" s="73">
        <v>788</v>
      </c>
      <c r="C803" s="179" t="s">
        <v>1477</v>
      </c>
      <c r="D803" s="179">
        <v>1816000</v>
      </c>
      <c r="E803" s="171" t="s">
        <v>1379</v>
      </c>
      <c r="F803" s="167" t="s">
        <v>1443</v>
      </c>
      <c r="G803" s="179">
        <f>VLOOKUP(H803,'шаблон ОКЕИ'!$A$1:$B$81,2,0)</f>
        <v>796</v>
      </c>
      <c r="H803" s="179" t="s">
        <v>52</v>
      </c>
      <c r="I803" s="168">
        <v>1.5</v>
      </c>
      <c r="J803" s="91">
        <v>92435000000</v>
      </c>
      <c r="K803" s="179" t="s">
        <v>176</v>
      </c>
      <c r="L803" s="168">
        <v>0.10597649999999999</v>
      </c>
      <c r="M803" s="179" t="s">
        <v>1473</v>
      </c>
      <c r="N803" s="179" t="s">
        <v>1475</v>
      </c>
      <c r="O803" s="179" t="s">
        <v>311</v>
      </c>
      <c r="P803" s="179" t="s">
        <v>279</v>
      </c>
    </row>
    <row r="804" spans="1:16" s="45" customFormat="1" ht="45" outlineLevel="1">
      <c r="A804" s="180"/>
      <c r="B804" s="185">
        <v>789</v>
      </c>
      <c r="C804" s="179" t="s">
        <v>1477</v>
      </c>
      <c r="D804" s="179">
        <v>1816000</v>
      </c>
      <c r="E804" s="171" t="s">
        <v>25</v>
      </c>
      <c r="F804" s="167" t="s">
        <v>1444</v>
      </c>
      <c r="G804" s="179">
        <f>VLOOKUP(H804,'шаблон ОКЕИ'!$A$1:$B$81,2,0)</f>
        <v>796</v>
      </c>
      <c r="H804" s="179" t="s">
        <v>52</v>
      </c>
      <c r="I804" s="168">
        <v>1</v>
      </c>
      <c r="J804" s="91">
        <v>92435000000</v>
      </c>
      <c r="K804" s="179" t="s">
        <v>176</v>
      </c>
      <c r="L804" s="168">
        <v>0.05</v>
      </c>
      <c r="M804" s="179" t="s">
        <v>1473</v>
      </c>
      <c r="N804" s="179" t="s">
        <v>1475</v>
      </c>
      <c r="O804" s="179" t="s">
        <v>311</v>
      </c>
      <c r="P804" s="179" t="s">
        <v>279</v>
      </c>
    </row>
    <row r="805" spans="1:16" s="45" customFormat="1" ht="45" outlineLevel="1">
      <c r="A805" s="180"/>
      <c r="B805" s="185">
        <v>790</v>
      </c>
      <c r="C805" s="179" t="s">
        <v>1477</v>
      </c>
      <c r="D805" s="179">
        <v>1816000</v>
      </c>
      <c r="E805" s="171" t="s">
        <v>1380</v>
      </c>
      <c r="F805" s="167" t="s">
        <v>1445</v>
      </c>
      <c r="G805" s="179">
        <f>VLOOKUP(H805,'шаблон ОКЕИ'!$A$1:$B$81,2,0)</f>
        <v>796</v>
      </c>
      <c r="H805" s="179" t="s">
        <v>52</v>
      </c>
      <c r="I805" s="168">
        <v>80</v>
      </c>
      <c r="J805" s="91">
        <v>92435000000</v>
      </c>
      <c r="K805" s="179" t="s">
        <v>176</v>
      </c>
      <c r="L805" s="168">
        <v>42.291199999999996</v>
      </c>
      <c r="M805" s="179" t="s">
        <v>1473</v>
      </c>
      <c r="N805" s="179" t="s">
        <v>1475</v>
      </c>
      <c r="O805" s="179" t="s">
        <v>311</v>
      </c>
      <c r="P805" s="179" t="s">
        <v>279</v>
      </c>
    </row>
    <row r="806" spans="1:16" s="45" customFormat="1" ht="45" outlineLevel="1">
      <c r="A806" s="180"/>
      <c r="B806" s="73">
        <v>791</v>
      </c>
      <c r="C806" s="179" t="s">
        <v>1477</v>
      </c>
      <c r="D806" s="179">
        <v>1816000</v>
      </c>
      <c r="E806" s="171" t="s">
        <v>1381</v>
      </c>
      <c r="F806" s="167" t="s">
        <v>1446</v>
      </c>
      <c r="G806" s="179">
        <f>VLOOKUP(H806,'шаблон ОКЕИ'!$A$1:$B$81,2,0)</f>
        <v>715</v>
      </c>
      <c r="H806" s="179" t="s">
        <v>261</v>
      </c>
      <c r="I806" s="168">
        <v>156</v>
      </c>
      <c r="J806" s="91">
        <v>92435000000</v>
      </c>
      <c r="K806" s="179" t="s">
        <v>176</v>
      </c>
      <c r="L806" s="168">
        <v>4.0240989224704338</v>
      </c>
      <c r="M806" s="179" t="s">
        <v>1473</v>
      </c>
      <c r="N806" s="179" t="s">
        <v>1475</v>
      </c>
      <c r="O806" s="179" t="s">
        <v>311</v>
      </c>
      <c r="P806" s="179" t="s">
        <v>279</v>
      </c>
    </row>
    <row r="807" spans="1:16" s="45" customFormat="1" ht="60" outlineLevel="1">
      <c r="A807" s="180"/>
      <c r="B807" s="185">
        <v>792</v>
      </c>
      <c r="C807" s="179" t="s">
        <v>1477</v>
      </c>
      <c r="D807" s="179">
        <v>1816000</v>
      </c>
      <c r="E807" s="171" t="s">
        <v>1382</v>
      </c>
      <c r="F807" s="167" t="s">
        <v>1447</v>
      </c>
      <c r="G807" s="179">
        <f>VLOOKUP(H807,'шаблон ОКЕИ'!$A$1:$B$81,2,0)</f>
        <v>715</v>
      </c>
      <c r="H807" s="179" t="s">
        <v>261</v>
      </c>
      <c r="I807" s="168">
        <v>3012</v>
      </c>
      <c r="J807" s="91">
        <v>92435000000</v>
      </c>
      <c r="K807" s="179" t="s">
        <v>176</v>
      </c>
      <c r="L807" s="168">
        <v>107.49935571428571</v>
      </c>
      <c r="M807" s="179" t="s">
        <v>1473</v>
      </c>
      <c r="N807" s="179" t="s">
        <v>1475</v>
      </c>
      <c r="O807" s="179" t="s">
        <v>311</v>
      </c>
      <c r="P807" s="179" t="s">
        <v>279</v>
      </c>
    </row>
    <row r="808" spans="1:16" s="45" customFormat="1" ht="45" outlineLevel="1">
      <c r="A808" s="180"/>
      <c r="B808" s="185">
        <v>793</v>
      </c>
      <c r="C808" s="179" t="s">
        <v>1477</v>
      </c>
      <c r="D808" s="179">
        <v>1816000</v>
      </c>
      <c r="E808" s="171" t="s">
        <v>1383</v>
      </c>
      <c r="F808" s="167" t="s">
        <v>1448</v>
      </c>
      <c r="G808" s="179">
        <f>VLOOKUP(H808,'шаблон ОКЕИ'!$A$1:$B$81,2,0)</f>
        <v>715</v>
      </c>
      <c r="H808" s="179" t="s">
        <v>261</v>
      </c>
      <c r="I808" s="168">
        <v>12</v>
      </c>
      <c r="J808" s="91">
        <v>92435000000</v>
      </c>
      <c r="K808" s="179" t="s">
        <v>176</v>
      </c>
      <c r="L808" s="168">
        <v>0.42828428571428567</v>
      </c>
      <c r="M808" s="179" t="s">
        <v>1473</v>
      </c>
      <c r="N808" s="179" t="s">
        <v>1475</v>
      </c>
      <c r="O808" s="179" t="s">
        <v>311</v>
      </c>
      <c r="P808" s="179" t="s">
        <v>279</v>
      </c>
    </row>
    <row r="809" spans="1:16" s="45" customFormat="1" ht="45" outlineLevel="1">
      <c r="A809" s="180"/>
      <c r="B809" s="73">
        <v>794</v>
      </c>
      <c r="C809" s="179" t="s">
        <v>1477</v>
      </c>
      <c r="D809" s="179">
        <v>1816000</v>
      </c>
      <c r="E809" s="171" t="s">
        <v>1384</v>
      </c>
      <c r="F809" s="167" t="s">
        <v>1449</v>
      </c>
      <c r="G809" s="179">
        <f>VLOOKUP(H809,'шаблон ОКЕИ'!$A$1:$B$81,2,0)</f>
        <v>715</v>
      </c>
      <c r="H809" s="179" t="s">
        <v>261</v>
      </c>
      <c r="I809" s="168">
        <v>456</v>
      </c>
      <c r="J809" s="91">
        <v>92435000000</v>
      </c>
      <c r="K809" s="179" t="s">
        <v>176</v>
      </c>
      <c r="L809" s="168">
        <v>16.274802857142856</v>
      </c>
      <c r="M809" s="179" t="s">
        <v>1473</v>
      </c>
      <c r="N809" s="179" t="s">
        <v>1475</v>
      </c>
      <c r="O809" s="179" t="s">
        <v>311</v>
      </c>
      <c r="P809" s="179" t="s">
        <v>279</v>
      </c>
    </row>
    <row r="810" spans="1:16" s="45" customFormat="1" ht="45" outlineLevel="1">
      <c r="A810" s="180"/>
      <c r="B810" s="185">
        <v>795</v>
      </c>
      <c r="C810" s="179" t="s">
        <v>1477</v>
      </c>
      <c r="D810" s="179">
        <v>1816000</v>
      </c>
      <c r="E810" s="171" t="s">
        <v>1385</v>
      </c>
      <c r="F810" s="167" t="s">
        <v>1450</v>
      </c>
      <c r="G810" s="179">
        <f>VLOOKUP(H810,'шаблон ОКЕИ'!$A$1:$B$81,2,0)</f>
        <v>715</v>
      </c>
      <c r="H810" s="179" t="s">
        <v>261</v>
      </c>
      <c r="I810" s="168">
        <v>430</v>
      </c>
      <c r="J810" s="91">
        <v>92435000000</v>
      </c>
      <c r="K810" s="179" t="s">
        <v>176</v>
      </c>
      <c r="L810" s="168">
        <v>15.34685357142857</v>
      </c>
      <c r="M810" s="179" t="s">
        <v>1473</v>
      </c>
      <c r="N810" s="179" t="s">
        <v>1475</v>
      </c>
      <c r="O810" s="179" t="s">
        <v>311</v>
      </c>
      <c r="P810" s="179" t="s">
        <v>279</v>
      </c>
    </row>
    <row r="811" spans="1:16" s="45" customFormat="1" ht="45" outlineLevel="1">
      <c r="A811" s="180"/>
      <c r="B811" s="185">
        <v>796</v>
      </c>
      <c r="C811" s="179" t="s">
        <v>1477</v>
      </c>
      <c r="D811" s="179">
        <v>1816000</v>
      </c>
      <c r="E811" s="171" t="s">
        <v>1386</v>
      </c>
      <c r="F811" s="167" t="s">
        <v>1451</v>
      </c>
      <c r="G811" s="179">
        <f>VLOOKUP(H811,'шаблон ОКЕИ'!$A$1:$B$81,2,0)</f>
        <v>715</v>
      </c>
      <c r="H811" s="179" t="s">
        <v>261</v>
      </c>
      <c r="I811" s="168">
        <v>0.4</v>
      </c>
      <c r="J811" s="91">
        <v>92435000000</v>
      </c>
      <c r="K811" s="179" t="s">
        <v>176</v>
      </c>
      <c r="L811" s="168">
        <v>0.35825999999999997</v>
      </c>
      <c r="M811" s="179" t="s">
        <v>1473</v>
      </c>
      <c r="N811" s="179" t="s">
        <v>1475</v>
      </c>
      <c r="O811" s="179" t="s">
        <v>311</v>
      </c>
      <c r="P811" s="179" t="s">
        <v>279</v>
      </c>
    </row>
    <row r="812" spans="1:16" s="45" customFormat="1" ht="45" outlineLevel="1">
      <c r="A812" s="180"/>
      <c r="B812" s="73">
        <v>797</v>
      </c>
      <c r="C812" s="179" t="s">
        <v>1477</v>
      </c>
      <c r="D812" s="179">
        <v>1816000</v>
      </c>
      <c r="E812" s="171" t="s">
        <v>1386</v>
      </c>
      <c r="F812" s="167" t="s">
        <v>1452</v>
      </c>
      <c r="G812" s="179">
        <f>VLOOKUP(H812,'шаблон ОКЕИ'!$A$1:$B$81,2,0)</f>
        <v>715</v>
      </c>
      <c r="H812" s="179" t="s">
        <v>261</v>
      </c>
      <c r="I812" s="168">
        <v>1.2000000000000002</v>
      </c>
      <c r="J812" s="91">
        <v>92435000000</v>
      </c>
      <c r="K812" s="179" t="s">
        <v>176</v>
      </c>
      <c r="L812" s="168">
        <v>1.0747800000000003</v>
      </c>
      <c r="M812" s="179" t="s">
        <v>1473</v>
      </c>
      <c r="N812" s="179" t="s">
        <v>1475</v>
      </c>
      <c r="O812" s="179" t="s">
        <v>311</v>
      </c>
      <c r="P812" s="179" t="s">
        <v>279</v>
      </c>
    </row>
    <row r="813" spans="1:16" s="45" customFormat="1" ht="45" outlineLevel="1">
      <c r="A813" s="180"/>
      <c r="B813" s="185">
        <v>798</v>
      </c>
      <c r="C813" s="179" t="s">
        <v>1477</v>
      </c>
      <c r="D813" s="179">
        <v>1816000</v>
      </c>
      <c r="E813" s="171" t="s">
        <v>1386</v>
      </c>
      <c r="F813" s="167" t="s">
        <v>1453</v>
      </c>
      <c r="G813" s="179">
        <f>VLOOKUP(H813,'шаблон ОКЕИ'!$A$1:$B$81,2,0)</f>
        <v>715</v>
      </c>
      <c r="H813" s="179" t="s">
        <v>261</v>
      </c>
      <c r="I813" s="168">
        <v>45</v>
      </c>
      <c r="J813" s="91">
        <v>92435000000</v>
      </c>
      <c r="K813" s="179" t="s">
        <v>176</v>
      </c>
      <c r="L813" s="168">
        <v>32.851035000000003</v>
      </c>
      <c r="M813" s="179" t="s">
        <v>1473</v>
      </c>
      <c r="N813" s="179" t="s">
        <v>1475</v>
      </c>
      <c r="O813" s="179" t="s">
        <v>311</v>
      </c>
      <c r="P813" s="179" t="s">
        <v>279</v>
      </c>
    </row>
    <row r="814" spans="1:16" s="45" customFormat="1" ht="45" outlineLevel="1">
      <c r="A814" s="180"/>
      <c r="B814" s="185">
        <v>799</v>
      </c>
      <c r="C814" s="179" t="s">
        <v>1477</v>
      </c>
      <c r="D814" s="179">
        <v>1816000</v>
      </c>
      <c r="E814" s="171" t="s">
        <v>1386</v>
      </c>
      <c r="F814" s="167" t="s">
        <v>1454</v>
      </c>
      <c r="G814" s="179">
        <f>VLOOKUP(H814,'шаблон ОКЕИ'!$A$1:$B$81,2,0)</f>
        <v>715</v>
      </c>
      <c r="H814" s="179" t="s">
        <v>261</v>
      </c>
      <c r="I814" s="168">
        <v>2</v>
      </c>
      <c r="J814" s="91">
        <v>92435000000</v>
      </c>
      <c r="K814" s="179" t="s">
        <v>176</v>
      </c>
      <c r="L814" s="168">
        <v>1.460046</v>
      </c>
      <c r="M814" s="179" t="s">
        <v>1473</v>
      </c>
      <c r="N814" s="179" t="s">
        <v>1475</v>
      </c>
      <c r="O814" s="179" t="s">
        <v>311</v>
      </c>
      <c r="P814" s="179" t="s">
        <v>279</v>
      </c>
    </row>
    <row r="815" spans="1:16" s="45" customFormat="1" ht="45" outlineLevel="1">
      <c r="A815" s="180"/>
      <c r="B815" s="73">
        <v>800</v>
      </c>
      <c r="C815" s="179" t="s">
        <v>1477</v>
      </c>
      <c r="D815" s="179">
        <v>1816000</v>
      </c>
      <c r="E815" s="171" t="s">
        <v>1387</v>
      </c>
      <c r="F815" s="167" t="s">
        <v>1455</v>
      </c>
      <c r="G815" s="179">
        <f>VLOOKUP(H815,'шаблон ОКЕИ'!$A$1:$B$81,2,0)</f>
        <v>715</v>
      </c>
      <c r="H815" s="179" t="s">
        <v>261</v>
      </c>
      <c r="I815" s="168">
        <v>11</v>
      </c>
      <c r="J815" s="91">
        <v>92435000000</v>
      </c>
      <c r="K815" s="179" t="s">
        <v>176</v>
      </c>
      <c r="L815" s="168">
        <v>8.0302530000000001</v>
      </c>
      <c r="M815" s="179" t="s">
        <v>1473</v>
      </c>
      <c r="N815" s="179" t="s">
        <v>1475</v>
      </c>
      <c r="O815" s="179" t="s">
        <v>311</v>
      </c>
      <c r="P815" s="179" t="s">
        <v>279</v>
      </c>
    </row>
    <row r="816" spans="1:16" s="45" customFormat="1" ht="45" outlineLevel="1">
      <c r="A816" s="180"/>
      <c r="B816" s="185">
        <v>801</v>
      </c>
      <c r="C816" s="179" t="s">
        <v>1477</v>
      </c>
      <c r="D816" s="179">
        <v>1816000</v>
      </c>
      <c r="E816" s="171" t="s">
        <v>1388</v>
      </c>
      <c r="F816" s="167" t="s">
        <v>1456</v>
      </c>
      <c r="G816" s="179">
        <f>VLOOKUP(H816,'шаблон ОКЕИ'!$A$1:$B$81,2,0)</f>
        <v>715</v>
      </c>
      <c r="H816" s="179" t="s">
        <v>261</v>
      </c>
      <c r="I816" s="168">
        <v>0.4</v>
      </c>
      <c r="J816" s="91">
        <v>92435000000</v>
      </c>
      <c r="K816" s="179" t="s">
        <v>176</v>
      </c>
      <c r="L816" s="168">
        <v>0.29200920000000002</v>
      </c>
      <c r="M816" s="179" t="s">
        <v>1473</v>
      </c>
      <c r="N816" s="179" t="s">
        <v>1475</v>
      </c>
      <c r="O816" s="179" t="s">
        <v>311</v>
      </c>
      <c r="P816" s="179" t="s">
        <v>279</v>
      </c>
    </row>
    <row r="817" spans="1:16" s="45" customFormat="1" ht="45" outlineLevel="1">
      <c r="A817" s="180"/>
      <c r="B817" s="185">
        <v>802</v>
      </c>
      <c r="C817" s="179" t="s">
        <v>1477</v>
      </c>
      <c r="D817" s="179">
        <v>1816000</v>
      </c>
      <c r="E817" s="171" t="s">
        <v>1386</v>
      </c>
      <c r="F817" s="167" t="s">
        <v>1457</v>
      </c>
      <c r="G817" s="179">
        <f>VLOOKUP(H817,'шаблон ОКЕИ'!$A$1:$B$81,2,0)</f>
        <v>715</v>
      </c>
      <c r="H817" s="179" t="s">
        <v>261</v>
      </c>
      <c r="I817" s="168">
        <v>5.2</v>
      </c>
      <c r="J817" s="91">
        <v>92435000000</v>
      </c>
      <c r="K817" s="179" t="s">
        <v>176</v>
      </c>
      <c r="L817" s="168">
        <v>3.7961196000000004</v>
      </c>
      <c r="M817" s="179" t="s">
        <v>1473</v>
      </c>
      <c r="N817" s="179" t="s">
        <v>1475</v>
      </c>
      <c r="O817" s="179" t="s">
        <v>311</v>
      </c>
      <c r="P817" s="179" t="s">
        <v>279</v>
      </c>
    </row>
    <row r="818" spans="1:16" s="45" customFormat="1" ht="45" outlineLevel="1">
      <c r="A818" s="180"/>
      <c r="B818" s="73">
        <v>803</v>
      </c>
      <c r="C818" s="179" t="s">
        <v>1477</v>
      </c>
      <c r="D818" s="179">
        <v>1816000</v>
      </c>
      <c r="E818" s="171" t="s">
        <v>1389</v>
      </c>
      <c r="F818" s="167" t="s">
        <v>1458</v>
      </c>
      <c r="G818" s="179">
        <f>VLOOKUP(H818,'шаблон ОКЕИ'!$A$1:$B$81,2,0)</f>
        <v>715</v>
      </c>
      <c r="H818" s="179" t="s">
        <v>261</v>
      </c>
      <c r="I818" s="168">
        <v>262.5</v>
      </c>
      <c r="J818" s="91">
        <v>92435000000</v>
      </c>
      <c r="K818" s="179" t="s">
        <v>176</v>
      </c>
      <c r="L818" s="168">
        <v>110.16337500000002</v>
      </c>
      <c r="M818" s="179" t="s">
        <v>1473</v>
      </c>
      <c r="N818" s="179" t="s">
        <v>1475</v>
      </c>
      <c r="O818" s="179" t="s">
        <v>311</v>
      </c>
      <c r="P818" s="179" t="s">
        <v>279</v>
      </c>
    </row>
    <row r="819" spans="1:16" s="45" customFormat="1" ht="45" outlineLevel="1">
      <c r="A819" s="180"/>
      <c r="B819" s="185">
        <v>804</v>
      </c>
      <c r="C819" s="179" t="s">
        <v>1477</v>
      </c>
      <c r="D819" s="179">
        <v>1816000</v>
      </c>
      <c r="E819" s="171" t="s">
        <v>1386</v>
      </c>
      <c r="F819" s="167" t="s">
        <v>1459</v>
      </c>
      <c r="G819" s="179">
        <f>VLOOKUP(H819,'шаблон ОКЕИ'!$A$1:$B$81,2,0)</f>
        <v>715</v>
      </c>
      <c r="H819" s="179" t="s">
        <v>261</v>
      </c>
      <c r="I819" s="168">
        <v>5.5</v>
      </c>
      <c r="J819" s="91">
        <v>92435000000</v>
      </c>
      <c r="K819" s="179" t="s">
        <v>176</v>
      </c>
      <c r="L819" s="168">
        <v>2.3081849999999999</v>
      </c>
      <c r="M819" s="179" t="s">
        <v>1473</v>
      </c>
      <c r="N819" s="179" t="s">
        <v>1475</v>
      </c>
      <c r="O819" s="179" t="s">
        <v>311</v>
      </c>
      <c r="P819" s="179" t="s">
        <v>279</v>
      </c>
    </row>
    <row r="820" spans="1:16" s="45" customFormat="1" ht="75" outlineLevel="1">
      <c r="A820" s="180"/>
      <c r="B820" s="185">
        <v>805</v>
      </c>
      <c r="C820" s="179" t="s">
        <v>1477</v>
      </c>
      <c r="D820" s="179">
        <v>1816000</v>
      </c>
      <c r="E820" s="171" t="s">
        <v>1390</v>
      </c>
      <c r="F820" s="167" t="s">
        <v>1460</v>
      </c>
      <c r="G820" s="179">
        <f>VLOOKUP(H820,'шаблон ОКЕИ'!$A$1:$B$81,2,0)</f>
        <v>715</v>
      </c>
      <c r="H820" s="179" t="s">
        <v>261</v>
      </c>
      <c r="I820" s="168">
        <v>137.5</v>
      </c>
      <c r="J820" s="91">
        <v>92435000000</v>
      </c>
      <c r="K820" s="179" t="s">
        <v>176</v>
      </c>
      <c r="L820" s="168">
        <v>57.704625000000007</v>
      </c>
      <c r="M820" s="179" t="s">
        <v>1473</v>
      </c>
      <c r="N820" s="179" t="s">
        <v>1475</v>
      </c>
      <c r="O820" s="179" t="s">
        <v>311</v>
      </c>
      <c r="P820" s="179" t="s">
        <v>279</v>
      </c>
    </row>
    <row r="821" spans="1:16" s="45" customFormat="1" ht="45" outlineLevel="1">
      <c r="A821" s="180"/>
      <c r="B821" s="73">
        <v>806</v>
      </c>
      <c r="C821" s="179" t="s">
        <v>1477</v>
      </c>
      <c r="D821" s="179">
        <v>1816000</v>
      </c>
      <c r="E821" s="171" t="s">
        <v>1386</v>
      </c>
      <c r="F821" s="167" t="s">
        <v>1461</v>
      </c>
      <c r="G821" s="179">
        <f>VLOOKUP(H821,'шаблон ОКЕИ'!$A$1:$B$81,2,0)</f>
        <v>715</v>
      </c>
      <c r="H821" s="179" t="s">
        <v>261</v>
      </c>
      <c r="I821" s="168">
        <v>51.5</v>
      </c>
      <c r="J821" s="91">
        <v>92435000000</v>
      </c>
      <c r="K821" s="179" t="s">
        <v>176</v>
      </c>
      <c r="L821" s="168">
        <v>21.613005000000001</v>
      </c>
      <c r="M821" s="179" t="s">
        <v>1473</v>
      </c>
      <c r="N821" s="179" t="s">
        <v>1475</v>
      </c>
      <c r="O821" s="179" t="s">
        <v>311</v>
      </c>
      <c r="P821" s="179" t="s">
        <v>279</v>
      </c>
    </row>
    <row r="822" spans="1:16" s="45" customFormat="1" ht="45" outlineLevel="1">
      <c r="A822" s="180"/>
      <c r="B822" s="185">
        <v>807</v>
      </c>
      <c r="C822" s="179" t="s">
        <v>1477</v>
      </c>
      <c r="D822" s="179">
        <v>1816000</v>
      </c>
      <c r="E822" s="171" t="s">
        <v>1391</v>
      </c>
      <c r="F822" s="167" t="s">
        <v>1462</v>
      </c>
      <c r="G822" s="179">
        <f>VLOOKUP(H822,'шаблон ОКЕИ'!$A$1:$B$81,2,0)</f>
        <v>715</v>
      </c>
      <c r="H822" s="179" t="s">
        <v>261</v>
      </c>
      <c r="I822" s="168">
        <v>15</v>
      </c>
      <c r="J822" s="91">
        <v>92435000000</v>
      </c>
      <c r="K822" s="179" t="s">
        <v>176</v>
      </c>
      <c r="L822" s="168">
        <v>4.776675</v>
      </c>
      <c r="M822" s="179" t="s">
        <v>1473</v>
      </c>
      <c r="N822" s="179" t="s">
        <v>1475</v>
      </c>
      <c r="O822" s="179" t="s">
        <v>311</v>
      </c>
      <c r="P822" s="179" t="s">
        <v>279</v>
      </c>
    </row>
    <row r="823" spans="1:16" s="45" customFormat="1" ht="45" outlineLevel="1">
      <c r="A823" s="180"/>
      <c r="B823" s="185">
        <v>808</v>
      </c>
      <c r="C823" s="179" t="s">
        <v>1477</v>
      </c>
      <c r="D823" s="179">
        <v>1816000</v>
      </c>
      <c r="E823" s="171" t="s">
        <v>1392</v>
      </c>
      <c r="F823" s="167" t="s">
        <v>1463</v>
      </c>
      <c r="G823" s="179">
        <f>VLOOKUP(H823,'шаблон ОКЕИ'!$A$1:$B$81,2,0)</f>
        <v>796</v>
      </c>
      <c r="H823" s="179" t="s">
        <v>52</v>
      </c>
      <c r="I823" s="168">
        <v>2</v>
      </c>
      <c r="J823" s="91">
        <v>92435000000</v>
      </c>
      <c r="K823" s="179" t="s">
        <v>176</v>
      </c>
      <c r="L823" s="168">
        <v>0.33879999999999999</v>
      </c>
      <c r="M823" s="179" t="s">
        <v>1473</v>
      </c>
      <c r="N823" s="179" t="s">
        <v>1475</v>
      </c>
      <c r="O823" s="179" t="s">
        <v>311</v>
      </c>
      <c r="P823" s="179" t="s">
        <v>279</v>
      </c>
    </row>
    <row r="824" spans="1:16" s="45" customFormat="1" ht="45" outlineLevel="1">
      <c r="A824" s="180"/>
      <c r="B824" s="73">
        <v>809</v>
      </c>
      <c r="C824" s="179" t="s">
        <v>1477</v>
      </c>
      <c r="D824" s="179">
        <v>1816000</v>
      </c>
      <c r="E824" s="171" t="s">
        <v>1392</v>
      </c>
      <c r="F824" s="167" t="s">
        <v>1426</v>
      </c>
      <c r="G824" s="179">
        <f>VLOOKUP(H824,'шаблон ОКЕИ'!$A$1:$B$81,2,0)</f>
        <v>796</v>
      </c>
      <c r="H824" s="179" t="s">
        <v>52</v>
      </c>
      <c r="I824" s="168">
        <v>19</v>
      </c>
      <c r="J824" s="91">
        <v>92435000000</v>
      </c>
      <c r="K824" s="179" t="s">
        <v>176</v>
      </c>
      <c r="L824" s="168">
        <v>3.2185999999999999</v>
      </c>
      <c r="M824" s="179" t="s">
        <v>1473</v>
      </c>
      <c r="N824" s="179" t="s">
        <v>1475</v>
      </c>
      <c r="O824" s="179" t="s">
        <v>311</v>
      </c>
      <c r="P824" s="179" t="s">
        <v>279</v>
      </c>
    </row>
    <row r="825" spans="1:16" s="45" customFormat="1" ht="45" outlineLevel="1">
      <c r="A825" s="180"/>
      <c r="B825" s="185">
        <v>810</v>
      </c>
      <c r="C825" s="179" t="s">
        <v>1477</v>
      </c>
      <c r="D825" s="179">
        <v>1816000</v>
      </c>
      <c r="E825" s="171" t="s">
        <v>1393</v>
      </c>
      <c r="F825" s="167" t="s">
        <v>1464</v>
      </c>
      <c r="G825" s="179">
        <f>VLOOKUP(H825,'шаблон ОКЕИ'!$A$1:$B$81,2,0)</f>
        <v>796</v>
      </c>
      <c r="H825" s="179" t="s">
        <v>52</v>
      </c>
      <c r="I825" s="168">
        <v>6</v>
      </c>
      <c r="J825" s="91">
        <v>92435000000</v>
      </c>
      <c r="K825" s="179" t="s">
        <v>176</v>
      </c>
      <c r="L825" s="168">
        <v>1.0164000000000002</v>
      </c>
      <c r="M825" s="179" t="s">
        <v>1473</v>
      </c>
      <c r="N825" s="179" t="s">
        <v>1475</v>
      </c>
      <c r="O825" s="179" t="s">
        <v>311</v>
      </c>
      <c r="P825" s="179" t="s">
        <v>279</v>
      </c>
    </row>
    <row r="826" spans="1:16" s="45" customFormat="1" ht="45" outlineLevel="1">
      <c r="A826" s="180"/>
      <c r="B826" s="185">
        <v>811</v>
      </c>
      <c r="C826" s="179" t="s">
        <v>1477</v>
      </c>
      <c r="D826" s="179">
        <v>1816000</v>
      </c>
      <c r="E826" s="171" t="s">
        <v>1394</v>
      </c>
      <c r="F826" s="167" t="s">
        <v>1411</v>
      </c>
      <c r="G826" s="179">
        <f>VLOOKUP(H826,'шаблон ОКЕИ'!$A$1:$B$81,2,0)</f>
        <v>796</v>
      </c>
      <c r="H826" s="179" t="s">
        <v>52</v>
      </c>
      <c r="I826" s="168">
        <v>1</v>
      </c>
      <c r="J826" s="91">
        <v>92435000000</v>
      </c>
      <c r="K826" s="179" t="s">
        <v>176</v>
      </c>
      <c r="L826" s="168">
        <v>0.44257428571428575</v>
      </c>
      <c r="M826" s="179" t="s">
        <v>1473</v>
      </c>
      <c r="N826" s="179" t="s">
        <v>1475</v>
      </c>
      <c r="O826" s="179" t="s">
        <v>311</v>
      </c>
      <c r="P826" s="179" t="s">
        <v>279</v>
      </c>
    </row>
    <row r="827" spans="1:16" s="45" customFormat="1" ht="45" outlineLevel="1">
      <c r="A827" s="180"/>
      <c r="B827" s="73">
        <v>812</v>
      </c>
      <c r="C827" s="179" t="s">
        <v>1477</v>
      </c>
      <c r="D827" s="179">
        <v>1816000</v>
      </c>
      <c r="E827" s="171" t="s">
        <v>1395</v>
      </c>
      <c r="F827" s="167" t="s">
        <v>1465</v>
      </c>
      <c r="G827" s="179">
        <f>VLOOKUP(H827,'шаблон ОКЕИ'!$A$1:$B$81,2,0)</f>
        <v>796</v>
      </c>
      <c r="H827" s="179" t="s">
        <v>52</v>
      </c>
      <c r="I827" s="168">
        <v>10</v>
      </c>
      <c r="J827" s="91">
        <v>92435000000</v>
      </c>
      <c r="K827" s="179" t="s">
        <v>176</v>
      </c>
      <c r="L827" s="168">
        <v>4.4257428571428576</v>
      </c>
      <c r="M827" s="179" t="s">
        <v>1473</v>
      </c>
      <c r="N827" s="179" t="s">
        <v>1475</v>
      </c>
      <c r="O827" s="179" t="s">
        <v>311</v>
      </c>
      <c r="P827" s="179" t="s">
        <v>279</v>
      </c>
    </row>
    <row r="828" spans="1:16" s="45" customFormat="1" ht="45" outlineLevel="1">
      <c r="A828" s="180"/>
      <c r="B828" s="185">
        <v>813</v>
      </c>
      <c r="C828" s="179" t="s">
        <v>1477</v>
      </c>
      <c r="D828" s="179">
        <v>1816000</v>
      </c>
      <c r="E828" s="171" t="s">
        <v>1396</v>
      </c>
      <c r="F828" s="167" t="s">
        <v>1466</v>
      </c>
      <c r="G828" s="179">
        <f>VLOOKUP(H828,'шаблон ОКЕИ'!$A$1:$B$81,2,0)</f>
        <v>796</v>
      </c>
      <c r="H828" s="179" t="s">
        <v>52</v>
      </c>
      <c r="I828" s="168">
        <v>2</v>
      </c>
      <c r="J828" s="91">
        <v>92435000000</v>
      </c>
      <c r="K828" s="179" t="s">
        <v>176</v>
      </c>
      <c r="L828" s="168">
        <v>0.88514857142857151</v>
      </c>
      <c r="M828" s="179" t="s">
        <v>1473</v>
      </c>
      <c r="N828" s="179" t="s">
        <v>1475</v>
      </c>
      <c r="O828" s="179" t="s">
        <v>311</v>
      </c>
      <c r="P828" s="179" t="s">
        <v>279</v>
      </c>
    </row>
    <row r="829" spans="1:16" s="45" customFormat="1" ht="45" outlineLevel="1">
      <c r="A829" s="180"/>
      <c r="B829" s="185">
        <v>814</v>
      </c>
      <c r="C829" s="179" t="s">
        <v>1477</v>
      </c>
      <c r="D829" s="179">
        <v>1816000</v>
      </c>
      <c r="E829" s="171" t="s">
        <v>1397</v>
      </c>
      <c r="F829" s="167" t="s">
        <v>1467</v>
      </c>
      <c r="G829" s="179">
        <f>VLOOKUP(H829,'шаблон ОКЕИ'!$A$1:$B$81,2,0)</f>
        <v>796</v>
      </c>
      <c r="H829" s="179" t="s">
        <v>52</v>
      </c>
      <c r="I829" s="168">
        <v>3</v>
      </c>
      <c r="J829" s="91">
        <v>92435000000</v>
      </c>
      <c r="K829" s="179" t="s">
        <v>176</v>
      </c>
      <c r="L829" s="168">
        <v>1.3277228571428572</v>
      </c>
      <c r="M829" s="179" t="s">
        <v>1473</v>
      </c>
      <c r="N829" s="179" t="s">
        <v>1475</v>
      </c>
      <c r="O829" s="179" t="s">
        <v>311</v>
      </c>
      <c r="P829" s="179" t="s">
        <v>279</v>
      </c>
    </row>
    <row r="830" spans="1:16" s="45" customFormat="1" ht="60" outlineLevel="1">
      <c r="A830" s="180"/>
      <c r="B830" s="73">
        <v>815</v>
      </c>
      <c r="C830" s="179" t="s">
        <v>1477</v>
      </c>
      <c r="D830" s="179">
        <v>1816000</v>
      </c>
      <c r="E830" s="171" t="s">
        <v>1394</v>
      </c>
      <c r="F830" s="167" t="s">
        <v>1468</v>
      </c>
      <c r="G830" s="179">
        <f>VLOOKUP(H830,'шаблон ОКЕИ'!$A$1:$B$81,2,0)</f>
        <v>796</v>
      </c>
      <c r="H830" s="179" t="s">
        <v>52</v>
      </c>
      <c r="I830" s="168">
        <v>10</v>
      </c>
      <c r="J830" s="91">
        <v>92435000000</v>
      </c>
      <c r="K830" s="179" t="s">
        <v>176</v>
      </c>
      <c r="L830" s="168">
        <v>4.4257428571428576</v>
      </c>
      <c r="M830" s="179" t="s">
        <v>1473</v>
      </c>
      <c r="N830" s="179" t="s">
        <v>1475</v>
      </c>
      <c r="O830" s="179" t="s">
        <v>311</v>
      </c>
      <c r="P830" s="179" t="s">
        <v>279</v>
      </c>
    </row>
    <row r="831" spans="1:16" s="45" customFormat="1" ht="60" outlineLevel="1">
      <c r="A831" s="180"/>
      <c r="B831" s="185">
        <v>816</v>
      </c>
      <c r="C831" s="179" t="s">
        <v>1477</v>
      </c>
      <c r="D831" s="179">
        <v>1816000</v>
      </c>
      <c r="E831" s="171" t="s">
        <v>1394</v>
      </c>
      <c r="F831" s="167" t="s">
        <v>1469</v>
      </c>
      <c r="G831" s="179">
        <f>VLOOKUP(H831,'шаблон ОКЕИ'!$A$1:$B$81,2,0)</f>
        <v>796</v>
      </c>
      <c r="H831" s="179" t="s">
        <v>52</v>
      </c>
      <c r="I831" s="168">
        <v>3</v>
      </c>
      <c r="J831" s="91">
        <v>92435000000</v>
      </c>
      <c r="K831" s="179" t="s">
        <v>176</v>
      </c>
      <c r="L831" s="168">
        <v>1.3277228571428572</v>
      </c>
      <c r="M831" s="179" t="s">
        <v>1473</v>
      </c>
      <c r="N831" s="179" t="s">
        <v>1475</v>
      </c>
      <c r="O831" s="179" t="s">
        <v>311</v>
      </c>
      <c r="P831" s="179" t="s">
        <v>279</v>
      </c>
    </row>
    <row r="832" spans="1:16" s="45" customFormat="1" ht="45" outlineLevel="1">
      <c r="A832" s="180"/>
      <c r="B832" s="185">
        <v>817</v>
      </c>
      <c r="C832" s="179" t="s">
        <v>1477</v>
      </c>
      <c r="D832" s="179">
        <v>1816000</v>
      </c>
      <c r="E832" s="171" t="s">
        <v>1397</v>
      </c>
      <c r="F832" s="167" t="s">
        <v>1470</v>
      </c>
      <c r="G832" s="179">
        <f>VLOOKUP(H832,'шаблон ОКЕИ'!$A$1:$B$81,2,0)</f>
        <v>796</v>
      </c>
      <c r="H832" s="179" t="s">
        <v>52</v>
      </c>
      <c r="I832" s="168">
        <v>7</v>
      </c>
      <c r="J832" s="91">
        <v>92435000000</v>
      </c>
      <c r="K832" s="179" t="s">
        <v>176</v>
      </c>
      <c r="L832" s="168">
        <v>3.09802</v>
      </c>
      <c r="M832" s="179" t="s">
        <v>1473</v>
      </c>
      <c r="N832" s="179" t="s">
        <v>1475</v>
      </c>
      <c r="O832" s="179" t="s">
        <v>311</v>
      </c>
      <c r="P832" s="179" t="s">
        <v>279</v>
      </c>
    </row>
    <row r="833" spans="1:16" s="45" customFormat="1" ht="45" outlineLevel="1">
      <c r="A833" s="180"/>
      <c r="B833" s="73">
        <v>818</v>
      </c>
      <c r="C833" s="179" t="s">
        <v>1477</v>
      </c>
      <c r="D833" s="179">
        <v>1816000</v>
      </c>
      <c r="E833" s="171" t="s">
        <v>1398</v>
      </c>
      <c r="F833" s="170" t="s">
        <v>1471</v>
      </c>
      <c r="G833" s="179">
        <f>VLOOKUP(H833,'шаблон ОКЕИ'!$A$1:$B$81,2,0)</f>
        <v>796</v>
      </c>
      <c r="H833" s="179" t="s">
        <v>52</v>
      </c>
      <c r="I833" s="168">
        <v>2</v>
      </c>
      <c r="J833" s="91">
        <v>92435000000</v>
      </c>
      <c r="K833" s="179" t="s">
        <v>176</v>
      </c>
      <c r="L833" s="168">
        <v>0.54</v>
      </c>
      <c r="M833" s="179" t="s">
        <v>1473</v>
      </c>
      <c r="N833" s="179" t="s">
        <v>1475</v>
      </c>
      <c r="O833" s="179" t="s">
        <v>311</v>
      </c>
      <c r="P833" s="179" t="s">
        <v>279</v>
      </c>
    </row>
    <row r="834" spans="1:16" s="45" customFormat="1" ht="45" outlineLevel="1">
      <c r="A834" s="180"/>
      <c r="B834" s="185">
        <v>819</v>
      </c>
      <c r="C834" s="179" t="s">
        <v>1477</v>
      </c>
      <c r="D834" s="179">
        <v>1816000</v>
      </c>
      <c r="E834" s="171" t="s">
        <v>1399</v>
      </c>
      <c r="F834" s="167" t="s">
        <v>1472</v>
      </c>
      <c r="G834" s="179">
        <f>VLOOKUP(H834,'шаблон ОКЕИ'!$A$1:$B$81,2,0)</f>
        <v>796</v>
      </c>
      <c r="H834" s="179" t="s">
        <v>52</v>
      </c>
      <c r="I834" s="168">
        <v>13</v>
      </c>
      <c r="J834" s="91">
        <v>92435000000</v>
      </c>
      <c r="K834" s="179" t="s">
        <v>176</v>
      </c>
      <c r="L834" s="168">
        <v>0.13</v>
      </c>
      <c r="M834" s="179" t="s">
        <v>1473</v>
      </c>
      <c r="N834" s="179" t="s">
        <v>1475</v>
      </c>
      <c r="O834" s="179" t="s">
        <v>311</v>
      </c>
      <c r="P834" s="179" t="s">
        <v>279</v>
      </c>
    </row>
    <row r="835" spans="1:16" s="45" customFormat="1">
      <c r="A835" s="180"/>
      <c r="B835" s="185">
        <v>820</v>
      </c>
      <c r="C835" s="180"/>
      <c r="D835" s="180"/>
      <c r="E835" s="166" t="s">
        <v>1400</v>
      </c>
      <c r="F835" s="167"/>
      <c r="G835" s="179"/>
      <c r="H835" s="37"/>
      <c r="I835" s="168"/>
      <c r="J835" s="91"/>
      <c r="K835" s="179"/>
      <c r="L835" s="169">
        <f>SUM(L761:L834)</f>
        <v>3380.2442664506189</v>
      </c>
      <c r="M835" s="179"/>
      <c r="N835" s="180"/>
      <c r="O835" s="180"/>
      <c r="P835" s="180"/>
    </row>
    <row r="836" spans="1:16" s="18" customFormat="1">
      <c r="A836" s="180"/>
      <c r="B836" s="73">
        <v>821</v>
      </c>
      <c r="C836" s="180"/>
      <c r="D836" s="180"/>
      <c r="E836" s="43" t="s">
        <v>468</v>
      </c>
      <c r="F836" s="180"/>
      <c r="G836" s="180"/>
      <c r="H836" s="180"/>
      <c r="I836" s="180"/>
      <c r="J836" s="180"/>
      <c r="K836" s="180"/>
      <c r="L836" s="44">
        <v>20866.13</v>
      </c>
      <c r="M836" s="180"/>
      <c r="N836" s="180"/>
      <c r="O836" s="180"/>
      <c r="P836" s="180"/>
    </row>
    <row r="837" spans="1:16" s="14" customFormat="1" ht="19.5">
      <c r="A837" s="194" t="s">
        <v>465</v>
      </c>
      <c r="B837" s="194"/>
      <c r="C837" s="194"/>
      <c r="D837" s="194"/>
      <c r="E837" s="194"/>
      <c r="F837" s="194"/>
      <c r="G837" s="194"/>
      <c r="H837" s="194"/>
      <c r="I837" s="194"/>
      <c r="J837" s="194"/>
      <c r="K837" s="194"/>
      <c r="L837" s="194"/>
      <c r="M837" s="194"/>
      <c r="N837" s="194"/>
      <c r="O837" s="194"/>
      <c r="P837" s="194"/>
    </row>
    <row r="838" spans="1:16" s="27" customFormat="1" ht="36.75" customHeight="1" collapsed="1">
      <c r="A838" s="179" t="s">
        <v>244</v>
      </c>
      <c r="B838" s="179">
        <v>822</v>
      </c>
      <c r="C838" s="179" t="s">
        <v>245</v>
      </c>
      <c r="D838" s="179">
        <v>7424020</v>
      </c>
      <c r="E838" s="58" t="s">
        <v>246</v>
      </c>
      <c r="F838" s="179" t="s">
        <v>250</v>
      </c>
      <c r="G838" s="179">
        <f>VLOOKUP(H838,'шаблон ОКЕИ'!$A$1:$B$81,2,0)</f>
        <v>796</v>
      </c>
      <c r="H838" s="179" t="s">
        <v>52</v>
      </c>
      <c r="I838" s="179">
        <v>193</v>
      </c>
      <c r="J838" s="46">
        <v>92435000000</v>
      </c>
      <c r="K838" s="179" t="s">
        <v>176</v>
      </c>
      <c r="L838" s="51">
        <v>375.76</v>
      </c>
      <c r="M838" s="179" t="s">
        <v>1049</v>
      </c>
      <c r="N838" s="73" t="s">
        <v>1035</v>
      </c>
      <c r="O838" s="179" t="s">
        <v>311</v>
      </c>
      <c r="P838" s="179" t="s">
        <v>279</v>
      </c>
    </row>
    <row r="839" spans="1:16" s="178" customFormat="1" ht="36.75" customHeight="1">
      <c r="A839" s="179"/>
      <c r="B839" s="185">
        <v>823</v>
      </c>
      <c r="C839" s="179" t="s">
        <v>1555</v>
      </c>
      <c r="D839" s="179">
        <v>2924020</v>
      </c>
      <c r="E839" s="58" t="s">
        <v>1556</v>
      </c>
      <c r="F839" s="179" t="s">
        <v>1540</v>
      </c>
      <c r="G839" s="179">
        <f>VLOOKUP(H839,'шаблон ОКЕИ'!$A$1:$B$81,2,0)</f>
        <v>796</v>
      </c>
      <c r="H839" s="179" t="s">
        <v>52</v>
      </c>
      <c r="I839" s="179">
        <v>1</v>
      </c>
      <c r="J839" s="46">
        <v>92435000000</v>
      </c>
      <c r="K839" s="179" t="s">
        <v>176</v>
      </c>
      <c r="L839" s="51">
        <v>1450</v>
      </c>
      <c r="M839" s="179" t="s">
        <v>1543</v>
      </c>
      <c r="N839" s="73" t="s">
        <v>1544</v>
      </c>
      <c r="O839" s="179" t="s">
        <v>311</v>
      </c>
      <c r="P839" s="179" t="s">
        <v>316</v>
      </c>
    </row>
    <row r="840" spans="1:16" s="178" customFormat="1" ht="36.75" customHeight="1">
      <c r="A840" s="179"/>
      <c r="B840" s="185">
        <v>824</v>
      </c>
      <c r="C840" s="179" t="s">
        <v>1555</v>
      </c>
      <c r="D840" s="179">
        <v>2915405</v>
      </c>
      <c r="E840" s="58" t="s">
        <v>1541</v>
      </c>
      <c r="F840" s="179" t="s">
        <v>1542</v>
      </c>
      <c r="G840" s="179">
        <f>VLOOKUP(H840,'шаблон ОКЕИ'!$A$1:$B$81,2,0)</f>
        <v>796</v>
      </c>
      <c r="H840" s="179" t="s">
        <v>52</v>
      </c>
      <c r="I840" s="179">
        <v>1</v>
      </c>
      <c r="J840" s="46">
        <v>92435000000</v>
      </c>
      <c r="K840" s="179" t="s">
        <v>176</v>
      </c>
      <c r="L840" s="51">
        <v>3000</v>
      </c>
      <c r="M840" s="179" t="s">
        <v>1543</v>
      </c>
      <c r="N840" s="73" t="s">
        <v>1544</v>
      </c>
      <c r="O840" s="179" t="s">
        <v>311</v>
      </c>
      <c r="P840" s="179" t="s">
        <v>316</v>
      </c>
    </row>
    <row r="841" spans="1:16" s="178" customFormat="1" ht="36.75" customHeight="1">
      <c r="A841" s="179"/>
      <c r="B841" s="185">
        <v>825</v>
      </c>
      <c r="C841" s="182" t="s">
        <v>1519</v>
      </c>
      <c r="D841" s="179">
        <v>2922803</v>
      </c>
      <c r="E841" s="58" t="s">
        <v>1545</v>
      </c>
      <c r="F841" s="179" t="s">
        <v>1546</v>
      </c>
      <c r="G841" s="179">
        <f>VLOOKUP(H841,'шаблон ОКЕИ'!$A$1:$B$81,2,0)</f>
        <v>796</v>
      </c>
      <c r="H841" s="179" t="s">
        <v>52</v>
      </c>
      <c r="I841" s="179">
        <v>2</v>
      </c>
      <c r="J841" s="46">
        <v>92435000000</v>
      </c>
      <c r="K841" s="179" t="s">
        <v>176</v>
      </c>
      <c r="L841" s="51">
        <v>723</v>
      </c>
      <c r="M841" s="179" t="s">
        <v>1049</v>
      </c>
      <c r="N841" s="73" t="s">
        <v>1050</v>
      </c>
      <c r="O841" s="179" t="s">
        <v>311</v>
      </c>
      <c r="P841" s="179" t="s">
        <v>279</v>
      </c>
    </row>
    <row r="842" spans="1:16" s="178" customFormat="1" ht="36.75" customHeight="1">
      <c r="A842" s="179"/>
      <c r="B842" s="185">
        <v>826</v>
      </c>
      <c r="C842" s="179" t="s">
        <v>260</v>
      </c>
      <c r="D842" s="179">
        <v>3313124</v>
      </c>
      <c r="E842" s="58" t="s">
        <v>1547</v>
      </c>
      <c r="F842" s="179" t="s">
        <v>1548</v>
      </c>
      <c r="G842" s="179">
        <f>VLOOKUP(H842,'шаблон ОКЕИ'!$A$1:$B$81,2,0)</f>
        <v>796</v>
      </c>
      <c r="H842" s="179" t="s">
        <v>52</v>
      </c>
      <c r="I842" s="179">
        <v>2</v>
      </c>
      <c r="J842" s="46">
        <v>92435000000</v>
      </c>
      <c r="K842" s="179" t="s">
        <v>176</v>
      </c>
      <c r="L842" s="51">
        <v>600</v>
      </c>
      <c r="M842" s="179" t="s">
        <v>1543</v>
      </c>
      <c r="N842" s="73" t="s">
        <v>1549</v>
      </c>
      <c r="O842" s="179" t="s">
        <v>210</v>
      </c>
      <c r="P842" s="179" t="s">
        <v>279</v>
      </c>
    </row>
    <row r="843" spans="1:16" s="178" customFormat="1" ht="36.75" customHeight="1">
      <c r="A843" s="179"/>
      <c r="B843" s="185">
        <v>827</v>
      </c>
      <c r="C843" s="179" t="s">
        <v>76</v>
      </c>
      <c r="D843" s="179">
        <v>2813188</v>
      </c>
      <c r="E843" s="58" t="s">
        <v>1551</v>
      </c>
      <c r="F843" s="179" t="s">
        <v>1552</v>
      </c>
      <c r="G843" s="179">
        <f>VLOOKUP(H843,'шаблон ОКЕИ'!$A$1:$B$81,2,0)</f>
        <v>796</v>
      </c>
      <c r="H843" s="179" t="s">
        <v>52</v>
      </c>
      <c r="I843" s="179">
        <v>3</v>
      </c>
      <c r="J843" s="46">
        <v>92435000000</v>
      </c>
      <c r="K843" s="179" t="s">
        <v>176</v>
      </c>
      <c r="L843" s="51">
        <v>3900</v>
      </c>
      <c r="M843" s="179" t="s">
        <v>1543</v>
      </c>
      <c r="N843" s="73" t="s">
        <v>734</v>
      </c>
      <c r="O843" s="179" t="s">
        <v>311</v>
      </c>
      <c r="P843" s="179" t="s">
        <v>279</v>
      </c>
    </row>
    <row r="844" spans="1:16" s="30" customFormat="1" ht="45">
      <c r="A844" s="73" t="s">
        <v>75</v>
      </c>
      <c r="B844" s="185">
        <v>828</v>
      </c>
      <c r="C844" s="179" t="s">
        <v>263</v>
      </c>
      <c r="D844" s="56">
        <v>2429484</v>
      </c>
      <c r="E844" s="92" t="s">
        <v>74</v>
      </c>
      <c r="F844" s="179" t="s">
        <v>313</v>
      </c>
      <c r="G844" s="179">
        <f>VLOOKUP(H844,'шаблон ОКЕИ'!$A$1:$B$81,2,0)</f>
        <v>168</v>
      </c>
      <c r="H844" s="73" t="s">
        <v>78</v>
      </c>
      <c r="I844" s="73">
        <v>40</v>
      </c>
      <c r="J844" s="46">
        <v>92435000000</v>
      </c>
      <c r="K844" s="179" t="s">
        <v>176</v>
      </c>
      <c r="L844" s="93">
        <v>161.86000000000001</v>
      </c>
      <c r="M844" s="73" t="s">
        <v>1049</v>
      </c>
      <c r="N844" s="73" t="s">
        <v>1050</v>
      </c>
      <c r="O844" s="179" t="s">
        <v>311</v>
      </c>
      <c r="P844" s="73" t="s">
        <v>279</v>
      </c>
    </row>
    <row r="845" spans="1:16" s="28" customFormat="1" ht="45" outlineLevel="1">
      <c r="A845" s="179" t="s">
        <v>501</v>
      </c>
      <c r="B845" s="185">
        <v>829</v>
      </c>
      <c r="C845" s="85" t="s">
        <v>503</v>
      </c>
      <c r="D845" s="86">
        <v>2320230</v>
      </c>
      <c r="E845" s="87" t="s">
        <v>489</v>
      </c>
      <c r="F845" s="179" t="s">
        <v>297</v>
      </c>
      <c r="G845" s="179" t="str">
        <f>VLOOKUP(H845,'шаблон ОКЕИ'!$A$1:$B$81,2,0)</f>
        <v>130</v>
      </c>
      <c r="H845" s="179" t="s">
        <v>3</v>
      </c>
      <c r="I845" s="51">
        <v>201.34</v>
      </c>
      <c r="J845" s="46">
        <v>92435000000</v>
      </c>
      <c r="K845" s="179" t="s">
        <v>176</v>
      </c>
      <c r="L845" s="51">
        <v>5246.0320000000002</v>
      </c>
      <c r="M845" s="73" t="s">
        <v>1049</v>
      </c>
      <c r="N845" s="73" t="s">
        <v>734</v>
      </c>
      <c r="O845" s="179" t="s">
        <v>311</v>
      </c>
      <c r="P845" s="73" t="s">
        <v>279</v>
      </c>
    </row>
    <row r="846" spans="1:16" s="28" customFormat="1" ht="45" outlineLevel="1">
      <c r="A846" s="179" t="s">
        <v>501</v>
      </c>
      <c r="B846" s="185">
        <v>830</v>
      </c>
      <c r="C846" s="85" t="s">
        <v>503</v>
      </c>
      <c r="D846" s="86">
        <v>2320212</v>
      </c>
      <c r="E846" s="87" t="s">
        <v>490</v>
      </c>
      <c r="F846" s="179" t="s">
        <v>298</v>
      </c>
      <c r="G846" s="179" t="str">
        <f>VLOOKUP(H846,'шаблон ОКЕИ'!$A$1:$B$81,2,0)</f>
        <v>130</v>
      </c>
      <c r="H846" s="179" t="s">
        <v>3</v>
      </c>
      <c r="I846" s="51">
        <v>50.88</v>
      </c>
      <c r="J846" s="46">
        <v>92435000000</v>
      </c>
      <c r="K846" s="179" t="s">
        <v>176</v>
      </c>
      <c r="L846" s="51">
        <v>1135.5139999999999</v>
      </c>
      <c r="M846" s="73" t="s">
        <v>1049</v>
      </c>
      <c r="N846" s="73" t="s">
        <v>734</v>
      </c>
      <c r="O846" s="179" t="s">
        <v>311</v>
      </c>
      <c r="P846" s="73" t="s">
        <v>279</v>
      </c>
    </row>
    <row r="847" spans="1:16" s="28" customFormat="1" ht="45" outlineLevel="1">
      <c r="A847" s="179" t="s">
        <v>501</v>
      </c>
      <c r="B847" s="185">
        <v>831</v>
      </c>
      <c r="C847" s="85" t="s">
        <v>503</v>
      </c>
      <c r="D847" s="86">
        <v>2320212</v>
      </c>
      <c r="E847" s="87" t="s">
        <v>491</v>
      </c>
      <c r="F847" s="179" t="s">
        <v>298</v>
      </c>
      <c r="G847" s="179" t="str">
        <f>VLOOKUP(H847,'шаблон ОКЕИ'!$A$1:$B$81,2,0)</f>
        <v>130</v>
      </c>
      <c r="H847" s="179" t="s">
        <v>3</v>
      </c>
      <c r="I847" s="51">
        <v>73.17</v>
      </c>
      <c r="J847" s="46">
        <v>92435000000</v>
      </c>
      <c r="K847" s="179" t="s">
        <v>176</v>
      </c>
      <c r="L847" s="51">
        <v>1695.79</v>
      </c>
      <c r="M847" s="73" t="s">
        <v>1049</v>
      </c>
      <c r="N847" s="73" t="s">
        <v>734</v>
      </c>
      <c r="O847" s="179" t="s">
        <v>311</v>
      </c>
      <c r="P847" s="73" t="s">
        <v>279</v>
      </c>
    </row>
    <row r="848" spans="1:16" s="28" customFormat="1" ht="45" outlineLevel="1">
      <c r="A848" s="179" t="s">
        <v>501</v>
      </c>
      <c r="B848" s="185">
        <v>832</v>
      </c>
      <c r="C848" s="85" t="s">
        <v>503</v>
      </c>
      <c r="D848" s="86">
        <v>2320212</v>
      </c>
      <c r="E848" s="87" t="s">
        <v>492</v>
      </c>
      <c r="F848" s="179" t="s">
        <v>298</v>
      </c>
      <c r="G848" s="179" t="str">
        <f>VLOOKUP(H848,'шаблон ОКЕИ'!$A$1:$B$81,2,0)</f>
        <v>130</v>
      </c>
      <c r="H848" s="179" t="s">
        <v>3</v>
      </c>
      <c r="I848" s="51">
        <v>11.71</v>
      </c>
      <c r="J848" s="46">
        <v>92435000000</v>
      </c>
      <c r="K848" s="179" t="s">
        <v>176</v>
      </c>
      <c r="L848" s="51">
        <v>298.83</v>
      </c>
      <c r="M848" s="73" t="s">
        <v>1049</v>
      </c>
      <c r="N848" s="73" t="s">
        <v>734</v>
      </c>
      <c r="O848" s="179" t="s">
        <v>311</v>
      </c>
      <c r="P848" s="73" t="s">
        <v>279</v>
      </c>
    </row>
    <row r="849" spans="1:16" s="47" customFormat="1">
      <c r="A849" s="180"/>
      <c r="B849" s="185">
        <v>833</v>
      </c>
      <c r="C849" s="180"/>
      <c r="D849" s="180"/>
      <c r="E849" s="43" t="s">
        <v>395</v>
      </c>
      <c r="F849" s="180"/>
      <c r="G849" s="179"/>
      <c r="H849" s="180"/>
      <c r="I849" s="180"/>
      <c r="J849" s="46"/>
      <c r="K849" s="180"/>
      <c r="L849" s="44">
        <f>SUM(L845:L848)</f>
        <v>8376.1660000000011</v>
      </c>
      <c r="M849" s="180"/>
      <c r="N849" s="180"/>
      <c r="O849" s="180"/>
      <c r="P849" s="180"/>
    </row>
    <row r="850" spans="1:16" s="48" customFormat="1">
      <c r="A850" s="180"/>
      <c r="B850" s="185">
        <v>834</v>
      </c>
      <c r="C850" s="180"/>
      <c r="D850" s="180"/>
      <c r="E850" s="43" t="s">
        <v>470</v>
      </c>
      <c r="F850" s="180"/>
      <c r="G850" s="180"/>
      <c r="H850" s="180"/>
      <c r="I850" s="180"/>
      <c r="J850" s="180"/>
      <c r="K850" s="180"/>
      <c r="L850" s="44">
        <v>18586.79</v>
      </c>
      <c r="M850" s="180"/>
      <c r="N850" s="180"/>
      <c r="O850" s="180"/>
      <c r="P850" s="180"/>
    </row>
    <row r="851" spans="1:16" s="48" customFormat="1" ht="14.25">
      <c r="A851" s="189" t="s">
        <v>471</v>
      </c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</row>
    <row r="852" spans="1:16" s="28" customFormat="1" ht="30">
      <c r="A852" s="179"/>
      <c r="B852" s="179">
        <v>835</v>
      </c>
      <c r="C852" s="179" t="s">
        <v>175</v>
      </c>
      <c r="D852" s="179">
        <v>7422090</v>
      </c>
      <c r="E852" s="179" t="s">
        <v>1022</v>
      </c>
      <c r="F852" s="179" t="s">
        <v>250</v>
      </c>
      <c r="G852" s="179" t="str">
        <f>VLOOKUP(H852,'шаблон ОКЕИ'!$A$1:$B$81,2,0)</f>
        <v>876</v>
      </c>
      <c r="H852" s="179" t="s">
        <v>1016</v>
      </c>
      <c r="I852" s="179">
        <v>1</v>
      </c>
      <c r="J852" s="179">
        <v>92435000000</v>
      </c>
      <c r="K852" s="179" t="s">
        <v>476</v>
      </c>
      <c r="L852" s="51">
        <v>185</v>
      </c>
      <c r="M852" s="179" t="s">
        <v>806</v>
      </c>
      <c r="N852" s="179" t="s">
        <v>1023</v>
      </c>
      <c r="O852" s="179" t="s">
        <v>210</v>
      </c>
      <c r="P852" s="179" t="s">
        <v>279</v>
      </c>
    </row>
    <row r="853" spans="1:16" s="27" customFormat="1" ht="36.75" customHeight="1">
      <c r="A853" s="179"/>
      <c r="B853" s="179">
        <v>836</v>
      </c>
      <c r="C853" s="179" t="s">
        <v>728</v>
      </c>
      <c r="D853" s="179">
        <v>6613000</v>
      </c>
      <c r="E853" s="50" t="s">
        <v>205</v>
      </c>
      <c r="F853" s="179" t="s">
        <v>250</v>
      </c>
      <c r="G853" s="179" t="str">
        <f>VLOOKUP(H853,'шаблон ОКЕИ'!$A$1:$B$81,2,0)</f>
        <v>792</v>
      </c>
      <c r="H853" s="179" t="s">
        <v>121</v>
      </c>
      <c r="I853" s="53">
        <v>1053</v>
      </c>
      <c r="J853" s="179">
        <v>92435000000</v>
      </c>
      <c r="K853" s="179" t="s">
        <v>476</v>
      </c>
      <c r="L853" s="51">
        <v>3500</v>
      </c>
      <c r="M853" s="179" t="s">
        <v>806</v>
      </c>
      <c r="N853" s="179" t="s">
        <v>807</v>
      </c>
      <c r="O853" s="179" t="s">
        <v>310</v>
      </c>
      <c r="P853" s="179" t="s">
        <v>279</v>
      </c>
    </row>
    <row r="854" spans="1:16" s="27" customFormat="1" ht="35.25" customHeight="1">
      <c r="A854" s="179" t="s">
        <v>244</v>
      </c>
      <c r="B854" s="179">
        <v>837</v>
      </c>
      <c r="C854" s="179" t="s">
        <v>245</v>
      </c>
      <c r="D854" s="179">
        <v>7424020</v>
      </c>
      <c r="E854" s="58" t="s">
        <v>246</v>
      </c>
      <c r="F854" s="179" t="s">
        <v>250</v>
      </c>
      <c r="G854" s="179">
        <f>VLOOKUP(H854,'шаблон ОКЕИ'!$A$1:$B$81,2,0)</f>
        <v>796</v>
      </c>
      <c r="H854" s="179" t="s">
        <v>52</v>
      </c>
      <c r="I854" s="179">
        <v>170</v>
      </c>
      <c r="J854" s="46">
        <v>92435000000</v>
      </c>
      <c r="K854" s="179" t="s">
        <v>176</v>
      </c>
      <c r="L854" s="51">
        <v>282.35000000000002</v>
      </c>
      <c r="M854" s="179" t="s">
        <v>1088</v>
      </c>
      <c r="N854" s="73" t="s">
        <v>1036</v>
      </c>
      <c r="O854" s="179" t="s">
        <v>1476</v>
      </c>
      <c r="P854" s="179" t="s">
        <v>279</v>
      </c>
    </row>
    <row r="855" spans="1:16" s="49" customFormat="1">
      <c r="A855" s="180"/>
      <c r="B855" s="183">
        <v>838</v>
      </c>
      <c r="C855" s="180"/>
      <c r="D855" s="180"/>
      <c r="E855" s="43" t="s">
        <v>469</v>
      </c>
      <c r="F855" s="180"/>
      <c r="G855" s="180"/>
      <c r="H855" s="180"/>
      <c r="I855" s="44"/>
      <c r="J855" s="180"/>
      <c r="K855" s="180"/>
      <c r="L855" s="44">
        <v>3967.35</v>
      </c>
      <c r="M855" s="44"/>
      <c r="N855" s="180"/>
      <c r="O855" s="180"/>
      <c r="P855" s="180"/>
    </row>
    <row r="856" spans="1:16" s="55" customFormat="1">
      <c r="E856" s="173"/>
      <c r="I856" s="174"/>
      <c r="L856" s="174"/>
      <c r="M856" s="174"/>
    </row>
    <row r="857" spans="1:16" s="55" customFormat="1" ht="147" customHeight="1">
      <c r="E857" s="173"/>
      <c r="I857" s="174"/>
      <c r="L857" s="174"/>
      <c r="M857" s="174"/>
    </row>
    <row r="858" spans="1:16" s="175" customFormat="1" ht="37.5" customHeight="1">
      <c r="E858" s="1" t="s">
        <v>472</v>
      </c>
      <c r="F858" s="1"/>
      <c r="I858" s="176"/>
      <c r="K858" s="177" t="s">
        <v>473</v>
      </c>
      <c r="L858" s="176"/>
      <c r="M858" s="176"/>
    </row>
    <row r="859" spans="1:16" s="175" customFormat="1" ht="23.25">
      <c r="E859" s="177"/>
      <c r="I859" s="176"/>
      <c r="K859" s="177"/>
      <c r="L859" s="176"/>
      <c r="M859" s="176"/>
    </row>
    <row r="860" spans="1:16" s="22" customFormat="1" ht="23.25">
      <c r="A860" s="21"/>
      <c r="E860" s="23"/>
      <c r="I860" s="24"/>
      <c r="K860" s="23"/>
      <c r="L860" s="24"/>
      <c r="M860" s="24"/>
    </row>
    <row r="861" spans="1:16" s="22" customFormat="1" ht="37.5" customHeight="1">
      <c r="A861" s="21"/>
      <c r="E861" s="188" t="s">
        <v>474</v>
      </c>
      <c r="F861" s="188"/>
      <c r="I861" s="24"/>
      <c r="K861" s="23" t="s">
        <v>475</v>
      </c>
      <c r="L861" s="24"/>
      <c r="M861" s="24"/>
    </row>
  </sheetData>
  <mergeCells count="30">
    <mergeCell ref="A1:P1"/>
    <mergeCell ref="B3:C3"/>
    <mergeCell ref="K12:K13"/>
    <mergeCell ref="H12:H13"/>
    <mergeCell ref="I12:I13"/>
    <mergeCell ref="B7:C7"/>
    <mergeCell ref="F3:P3"/>
    <mergeCell ref="A837:P837"/>
    <mergeCell ref="B6:C6"/>
    <mergeCell ref="B5:C5"/>
    <mergeCell ref="B4:C4"/>
    <mergeCell ref="A11:A13"/>
    <mergeCell ref="C11:C13"/>
    <mergeCell ref="F4:P4"/>
    <mergeCell ref="E858:F858"/>
    <mergeCell ref="B9:C9"/>
    <mergeCell ref="B8:C8"/>
    <mergeCell ref="A600:P600"/>
    <mergeCell ref="E861:F861"/>
    <mergeCell ref="A851:P851"/>
    <mergeCell ref="E11:N11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</mergeCells>
  <phoneticPr fontId="1" type="noConversion"/>
  <hyperlinks>
    <hyperlink ref="F6" r:id="rId1"/>
  </hyperlinks>
  <pageMargins left="0.31" right="0.24" top="0.28999999999999998" bottom="0.28999999999999998" header="0.3" footer="0.3"/>
  <pageSetup paperSize="9" scale="44" fitToHeight="5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 ОКЕИ</vt:lpstr>
      <vt:lpstr>СВОДНАЯ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2014-02-11T05:45:01Z</cp:lastPrinted>
  <dcterms:created xsi:type="dcterms:W3CDTF">2012-10-05T11:38:19Z</dcterms:created>
  <dcterms:modified xsi:type="dcterms:W3CDTF">2014-02-19T10:00:09Z</dcterms:modified>
</cp:coreProperties>
</file>